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KRSPT\KRSPT finansinės ataskaitos\2022\IV ketv\"/>
    </mc:Choice>
  </mc:AlternateContent>
  <xr:revisionPtr revIDLastSave="0" documentId="13_ncr:1_{F7D57B31-48F1-4E57-A7C9-65FC4993BC7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BA" sheetId="4" r:id="rId1"/>
    <sheet name="VRA" sheetId="5" r:id="rId2"/>
    <sheet name="FS pagal šaltinius" sheetId="6" r:id="rId3"/>
    <sheet name="DK" sheetId="7" r:id="rId4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</workbook>
</file>

<file path=xl/calcChain.xml><?xml version="1.0" encoding="utf-8"?>
<calcChain xmlns="http://schemas.openxmlformats.org/spreadsheetml/2006/main">
  <c r="C13" i="6" l="1"/>
  <c r="D13" i="6"/>
  <c r="E13" i="6"/>
  <c r="M13" i="6" s="1"/>
  <c r="F13" i="6"/>
  <c r="G13" i="6"/>
  <c r="H13" i="6"/>
  <c r="I13" i="6"/>
  <c r="J13" i="6"/>
  <c r="K13" i="6"/>
  <c r="L13" i="6"/>
  <c r="M14" i="6"/>
  <c r="M15" i="6"/>
  <c r="C16" i="6"/>
  <c r="D16" i="6"/>
  <c r="D25" i="6" s="1"/>
  <c r="E16" i="6"/>
  <c r="E25" i="6" s="1"/>
  <c r="F16" i="6"/>
  <c r="G16" i="6"/>
  <c r="H16" i="6"/>
  <c r="H25" i="6" s="1"/>
  <c r="I16" i="6"/>
  <c r="I25" i="6" s="1"/>
  <c r="J16" i="6"/>
  <c r="K16" i="6"/>
  <c r="L16" i="6"/>
  <c r="L25" i="6" s="1"/>
  <c r="M16" i="6"/>
  <c r="M17" i="6"/>
  <c r="M18" i="6"/>
  <c r="C19" i="6"/>
  <c r="M19" i="6" s="1"/>
  <c r="D19" i="6"/>
  <c r="E19" i="6"/>
  <c r="F19" i="6"/>
  <c r="G19" i="6"/>
  <c r="G25" i="6" s="1"/>
  <c r="H19" i="6"/>
  <c r="I19" i="6"/>
  <c r="J19" i="6"/>
  <c r="K19" i="6"/>
  <c r="K25" i="6" s="1"/>
  <c r="L19" i="6"/>
  <c r="M20" i="6"/>
  <c r="M21" i="6"/>
  <c r="C22" i="6"/>
  <c r="M22" i="6" s="1"/>
  <c r="D22" i="6"/>
  <c r="E22" i="6"/>
  <c r="F22" i="6"/>
  <c r="G22" i="6"/>
  <c r="H22" i="6"/>
  <c r="I22" i="6"/>
  <c r="J22" i="6"/>
  <c r="K22" i="6"/>
  <c r="L22" i="6"/>
  <c r="M23" i="6"/>
  <c r="M24" i="6"/>
  <c r="F25" i="6"/>
  <c r="J25" i="6"/>
  <c r="C25" i="6" l="1"/>
  <c r="M25" i="6" s="1"/>
  <c r="H22" i="5"/>
  <c r="H21" i="5" s="1"/>
  <c r="H46" i="5" s="1"/>
  <c r="H54" i="5" s="1"/>
  <c r="H56" i="5" s="1"/>
  <c r="I22" i="5"/>
  <c r="I21" i="5" s="1"/>
  <c r="I46" i="5" s="1"/>
  <c r="I54" i="5" s="1"/>
  <c r="I56" i="5" s="1"/>
  <c r="H28" i="5"/>
  <c r="I28" i="5"/>
  <c r="H31" i="5"/>
  <c r="I31" i="5"/>
  <c r="H47" i="5"/>
  <c r="I47" i="5"/>
  <c r="G27" i="4" l="1"/>
  <c r="F27" i="4"/>
  <c r="G21" i="4"/>
  <c r="F21" i="4"/>
  <c r="F20" i="4" s="1"/>
  <c r="G42" i="4"/>
  <c r="G49" i="4"/>
  <c r="G41" i="4" s="1"/>
  <c r="F42" i="4"/>
  <c r="F49" i="4"/>
  <c r="G59" i="4"/>
  <c r="G65" i="4"/>
  <c r="G75" i="4"/>
  <c r="G69" i="4" s="1"/>
  <c r="G86" i="4"/>
  <c r="G84" i="4" s="1"/>
  <c r="G90" i="4"/>
  <c r="F59" i="4"/>
  <c r="F65" i="4"/>
  <c r="F75" i="4"/>
  <c r="F69" i="4"/>
  <c r="F86" i="4"/>
  <c r="F90" i="4"/>
  <c r="F84" i="4" s="1"/>
  <c r="G64" i="4" l="1"/>
  <c r="G20" i="4"/>
  <c r="G58" i="4" s="1"/>
  <c r="F64" i="4"/>
  <c r="F94" i="4" s="1"/>
  <c r="F41" i="4"/>
  <c r="F58" i="4" s="1"/>
  <c r="G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68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<sst xmlns="http://schemas.openxmlformats.org/spreadsheetml/2006/main" count="652" uniqueCount="499">
  <si>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</si>
  <si>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</si>
  <si>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</si>
  <si>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</si>
  <si>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</si>
  <si>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</si>
  <si>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</si>
  <si>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</si>
  <si>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</si>
  <si>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</si>
  <si>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</si>
  <si>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</si>
  <si>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</si>
  <si>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</si>
  <si>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</si>
  <si>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</si>
  <si>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</si>
  <si>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</si>
  <si>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</si>
  <si>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</si>
  <si>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</si>
  <si>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</si>
  <si>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</si>
  <si>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</si>
  <si>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</si>
  <si>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</si>
  <si>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</si>
  <si>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</si>
  <si>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</si>
  <si>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</si>
  <si>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</si>
  <si>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</si>
  <si>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</si>
  <si>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</si>
  <si>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</si>
  <si>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</si>
  <si>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</si>
  <si>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</si>
  <si>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</si>
  <si>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</si>
  <si>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</si>
  <si>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</si>
  <si>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</si>
  <si>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</si>
  <si>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</si>
  <si>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</si>
  <si>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</si>
  <si>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</si>
  <si>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</si>
  <si>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</si>
  <si>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</si>
  <si>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</si>
  <si>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</si>
  <si>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</si>
  <si>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</si>
  <si>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</si>
  <si>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</si>
  <si>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</si>
  <si>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</si>
  <si>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</si>
  <si>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</si>
  <si>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</si>
  <si>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</si>
  <si>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</si>
  <si>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</si>
  <si>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</si>
  <si>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</si>
  <si>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</si>
  <si>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</si>
  <si>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</si>
  <si>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</si>
  <si>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</si>
  <si>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</si>
  <si>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</si>
  <si>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</si>
  <si>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</si>
  <si>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</si>
  <si>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</si>
  <si>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</si>
  <si>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</si>
  <si>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</si>
  <si>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</si>
  <si>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</si>
  <si>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</si>
  <si>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</si>
  <si>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</si>
  <si>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</si>
  <si>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</si>
  <si>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</si>
  <si>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</si>
  <si>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</si>
  <si>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</si>
  <si>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</si>
  <si>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</si>
  <si>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</si>
  <si>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</si>
  <si>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</si>
  <si>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</si>
  <si>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</si>
  <si>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</si>
  <si>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</si>
  <si>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</si>
  <si>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</si>
  <si>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</si>
  <si>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</si>
  <si>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</si>
  <si>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</si>
  <si>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</si>
  <si>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</si>
  <si>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</si>
  <si>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</si>
  <si>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</si>
  <si>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</si>
  <si>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</si>
  <si>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</si>
  <si>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</si>
  <si>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</si>
  <si>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</si>
  <si>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</si>
  <si>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</si>
  <si>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(parašas)</t>
  </si>
  <si>
    <t>Pateikimo valiuta ir tikslumas: eurais arba tūkstančiais eurų</t>
  </si>
  <si>
    <t>Infrastruktūros statiniai</t>
  </si>
  <si>
    <t>Kiti statiniai</t>
  </si>
  <si>
    <t>Baldai, biuro įranga ir kitas ilgalaikis materialusis turta</t>
  </si>
  <si>
    <t>Kultūros ir kitos vertybės</t>
  </si>
  <si>
    <t>Mineraliniai ištekliai</t>
  </si>
  <si>
    <t>Kitas ilgalaikis turtas</t>
  </si>
  <si>
    <t>(viešojo sektoriaus subjekto vadovo arba jo įgalioto administracijos vadovo pareigų pavadinimas)</t>
  </si>
  <si>
    <t xml:space="preserve">(ataskaitą parengusio asmens pareigų pavadinimas)                   </t>
  </si>
  <si>
    <t>Klaipėdos rajono savivaldybės priešgaisrinė tarnyba</t>
  </si>
  <si>
    <t>PAGAL  2022.12.31 D. DUOMENIS</t>
  </si>
  <si>
    <t xml:space="preserve">2023.02.10 Nr.    4 </t>
  </si>
  <si>
    <t>302519630, Kvietinių 30, Gargždai</t>
  </si>
  <si>
    <t>Tarnybos viršininkas</t>
  </si>
  <si>
    <t>Stanislovas Virbauskas</t>
  </si>
  <si>
    <t>Finansinės ir ūkinės veiklos specialistė</t>
  </si>
  <si>
    <t>Diana Kuzminskienė</t>
  </si>
  <si>
    <t xml:space="preserve">  (parašas)</t>
  </si>
  <si>
    <t xml:space="preserve">vyriausiasis buhalteris (buhalteris)                                                                                      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</si>
  <si>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</si>
  <si>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</si>
  <si>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</si>
  <si>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</si>
  <si>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</si>
  <si>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</si>
  <si>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</si>
  <si>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</si>
  <si>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</si>
  <si>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</si>
  <si>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</si>
  <si>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</si>
  <si>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</si>
  <si>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</si>
  <si>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</si>
  <si>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</si>
  <si>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</si>
  <si>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</si>
  <si>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</si>
  <si>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</si>
  <si>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</si>
  <si>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</si>
  <si>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</si>
  <si>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</si>
  <si>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</si>
  <si>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</si>
  <si>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</si>
  <si>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</si>
  <si>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</si>
  <si>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</si>
  <si>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</si>
  <si>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</si>
  <si>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</si>
  <si>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</si>
  <si>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</si>
  <si>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</si>
  <si>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</si>
  <si>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</si>
  <si>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</si>
  <si>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</si>
  <si>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</si>
  <si>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</si>
  <si>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</si>
  <si>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</si>
  <si>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</si>
  <si>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</si>
  <si>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</si>
  <si>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</si>
  <si>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</si>
  <si>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</si>
  <si>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</si>
  <si>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</si>
  <si>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</si>
  <si>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</si>
  <si>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</si>
  <si>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</si>
  <si>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</si>
  <si>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</si>
  <si>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</si>
  <si>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</si>
  <si>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</si>
  <si>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</si>
  <si>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</si>
  <si>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</si>
  <si>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</si>
  <si>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</si>
  <si>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</si>
  <si>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</si>
  <si>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</si>
  <si>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</si>
  <si>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</si>
  <si>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</si>
  <si>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</si>
  <si>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</si>
  <si>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</si>
  <si>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</si>
  <si>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2023.02.10 Nr. 4     </t>
  </si>
  <si>
    <t>VEIKLOS REZULTATŲ ATASKAITA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</si>
  <si>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</si>
  <si>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</si>
  <si>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</si>
  <si>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</si>
  <si>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</si>
  <si>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</si>
  <si>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</si>
  <si>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</si>
  <si>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</si>
  <si>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</si>
  <si>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</si>
  <si>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</si>
  <si>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</si>
  <si>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</si>
  <si>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</si>
  <si>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</si>
  <si>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</si>
  <si>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</si>
  <si>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</si>
  <si>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</si>
  <si>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</si>
  <si>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</si>
  <si>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</si>
  <si>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</si>
  <si>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</si>
  <si>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</si>
  <si>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</si>
  <si>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</si>
  <si>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</si>
  <si>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</si>
  <si>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</si>
  <si>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</si>
  <si>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</si>
  <si>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</si>
  <si>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</si>
  <si>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</si>
  <si>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</si>
  <si>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</si>
  <si>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</si>
  <si>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</si>
  <si>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</si>
  <si>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Kitų paslaugų sąnaudos</t>
  </si>
  <si>
    <t>Sunaudotų atsargų savikaina SB</t>
  </si>
  <si>
    <t>Sunaudotų atsargų savikaina VF</t>
  </si>
  <si>
    <t>Sunaudotų ir parduotų atsargų savikaina</t>
  </si>
  <si>
    <t>Remontas Veiviržėnų UK</t>
  </si>
  <si>
    <t>Remontas Girkalių UK</t>
  </si>
  <si>
    <t>Remontas Endriejavo UK</t>
  </si>
  <si>
    <t>Paprastojo remonto ir eksploatavimo sąnaudos</t>
  </si>
  <si>
    <t>Kvalifikacijos kėlimo sąnaudos</t>
  </si>
  <si>
    <t>Transporto sąnaudos AD</t>
  </si>
  <si>
    <t>Transporto sąnaudos Girkaliai</t>
  </si>
  <si>
    <t>Transporto sąnaudos Plikiai</t>
  </si>
  <si>
    <t>Transporto sąnaudos Priekulė</t>
  </si>
  <si>
    <t>Transporto sąnaudos Agluonėnai</t>
  </si>
  <si>
    <t>Transporto sąnaudos Veiviržėnai</t>
  </si>
  <si>
    <t>Transporto sąnaudos Endriejavas</t>
  </si>
  <si>
    <t>Transporto sąnaudos J</t>
  </si>
  <si>
    <t>Transporto sąnaudos VF</t>
  </si>
  <si>
    <t>Transporto sąnaudos</t>
  </si>
  <si>
    <t>Komandiruočių sąnaudos</t>
  </si>
  <si>
    <t>Šiukšlės</t>
  </si>
  <si>
    <t>Vandentiekio ir kanalizacijos sąnaudos Priekulė</t>
  </si>
  <si>
    <t>Vandentiekio ir kanalizacijos sąnaudos Plikiai</t>
  </si>
  <si>
    <t>Vandentiekio ir kanalizacijos sąnaudos Girkaliai</t>
  </si>
  <si>
    <t>Vandentiekio ir kanalizacijos sąnaudos Veiviržėnai</t>
  </si>
  <si>
    <t>Vandentiekio ir kanalizacijos sąnaudos Endriejavas</t>
  </si>
  <si>
    <t>Vandentiekio ir kanalizacijos sąnaudos  Agluonėnai</t>
  </si>
  <si>
    <t>Vandens ir kanalizacijos sąnaudos</t>
  </si>
  <si>
    <t>Ryšių paslaugų sąnaudos AD</t>
  </si>
  <si>
    <t>Ryšių paslaugų sąnaudos Girkaliai</t>
  </si>
  <si>
    <t>Ryšių paslaugų sąnaudos Plikiai</t>
  </si>
  <si>
    <t>Ryšių paslaugų sąnaudos Priekulė</t>
  </si>
  <si>
    <t>Ryšių paslaugų sąnaudos Agluonėnai</t>
  </si>
  <si>
    <t>Ryšių paslaugų sąnaudos Veiviržėnai</t>
  </si>
  <si>
    <t>Ryšių paslaugų sąnaudos Endriejavas</t>
  </si>
  <si>
    <t>Ryšių paslaugų sąnaudos J</t>
  </si>
  <si>
    <t>Ryšių paslaugų sąnaudos</t>
  </si>
  <si>
    <t>Elektros energijos sąnaudos Girkaliai</t>
  </si>
  <si>
    <t>Elektros energijos sąnaudos Priekulė</t>
  </si>
  <si>
    <t>Elektros energijos sąnaudos Veiviržėnai</t>
  </si>
  <si>
    <t>Elektros energijos sąnaudos Plikiai</t>
  </si>
  <si>
    <t>Elektros energijos sąnaudos Agluonėnai</t>
  </si>
  <si>
    <t>Elektros energijos sąnaudos Endriejavas</t>
  </si>
  <si>
    <t>Elektros energijos sąnaudos</t>
  </si>
  <si>
    <t>Šildymo sąnaudos</t>
  </si>
  <si>
    <t>Komunalinių paslaugų ir ryšių sąnaudos</t>
  </si>
  <si>
    <t>Ilgalaikio materialiojo turto nusidėvėjimo sąnaudos</t>
  </si>
  <si>
    <t>Ilgalaikio turto nusidėvėjimo ir amortizacijos sąnaudos</t>
  </si>
  <si>
    <t>Socialinio draudimo sąnaudos VF</t>
  </si>
  <si>
    <t>Socialinio draudimo sąnaudos SB</t>
  </si>
  <si>
    <t>Socialinio draudimo sąnaudos</t>
  </si>
  <si>
    <t>Ligos pašalpų sąnaudos VF</t>
  </si>
  <si>
    <t>Ligos pašalpų sąnaudos</t>
  </si>
  <si>
    <t>Darbo užmokesčio sąnaudos VF</t>
  </si>
  <si>
    <t>Darbo užmokesčio sąnaudos SB</t>
  </si>
  <si>
    <t>Darbo užmokesčio sąnaudo</t>
  </si>
  <si>
    <t>Darbo užmokesčio sąnaudos</t>
  </si>
  <si>
    <t>Pagrindinės veiklos sąnaudos</t>
  </si>
  <si>
    <t>Sąnaudos</t>
  </si>
  <si>
    <t>Apskaičiuotos pajamos už suteiktas paslaugas</t>
  </si>
  <si>
    <t>Apskaičiuotos prekių, turto ir paslaugų pardavimo pajamos</t>
  </si>
  <si>
    <t>Prekių, turto, paslaugų pardavimo pajamos</t>
  </si>
  <si>
    <t>Panaudotų finansavimo sumų iš savivaldybės biudžeto kitoms išlaidoms pajamos</t>
  </si>
  <si>
    <t>Panaudotų finansavimo sumų iš valstybės biudžeto kitoms išlaidoms pajamos</t>
  </si>
  <si>
    <t>Panaudotų finansavimo sumų kitoms išlaidoms pajamos</t>
  </si>
  <si>
    <t>Panaudotų finansavimo sumų iš kitų šaltinių atsargoms įsigyti pajamos</t>
  </si>
  <si>
    <t>Panaudotų finansavimo sumų iš kitų šaltinių nepiniginiam turtui įsigyti pajamos</t>
  </si>
  <si>
    <t>Panaudotų finansavimo sumų iš savivaldybės biudžeto atsargoms įsigyti pajamos</t>
  </si>
  <si>
    <t>Panaudotų finansavimo sumų iš savivaldybės biudžeto ilgalaikiam turtui įsigyti p</t>
  </si>
  <si>
    <t>Panaudotų finansavimo sumų iš savivaldybės biudžeto nepiniginiam turtui įsigyti</t>
  </si>
  <si>
    <t>Panaudotų finansavimo sumų iš valstybės biudžeto atsargoms įsigyti pajamos</t>
  </si>
  <si>
    <t>Panaudotų finansavimo sumų iš valstybės biudžeto ilgalaikiam turtui įsigyti paja</t>
  </si>
  <si>
    <t>Panaudotų finansavimo sumų iš valstybės biudžeto nepiniginiam turtui įsigyti paj</t>
  </si>
  <si>
    <t>Panaudotų finansavimo sumų iš Europos Sąjungos (finansinės paramos) ilgalaikiam</t>
  </si>
  <si>
    <t>Panaudotų finansavimo sumų iš Europos Sąjungos (finansinės paramos) nepiniginiam</t>
  </si>
  <si>
    <t>Panaudotų finansavimo sumų nepiniginiam turtui įsigyti pajamos</t>
  </si>
  <si>
    <t>Finansavimo pajamos</t>
  </si>
  <si>
    <t>Pajamos</t>
  </si>
  <si>
    <t>Sukauptos valstybinio socialinio draudimo įmokų sąnaudos VF</t>
  </si>
  <si>
    <t>Sukauptos atostoginių sąnaudos VF</t>
  </si>
  <si>
    <t>Sukauptos valstybinio socialinio draudimo įmokų sąnaudos SB</t>
  </si>
  <si>
    <t>Sukauptos atostoginių sąnaudos SB</t>
  </si>
  <si>
    <t>Sukauptos sąnaudos</t>
  </si>
  <si>
    <t>Mokėtinos kompensacijos darbuotojams</t>
  </si>
  <si>
    <t>Profsąjungos mokestis</t>
  </si>
  <si>
    <t>Mokėtinos darbdavio socialinio draudimo įmokos SB</t>
  </si>
  <si>
    <t>Mokėtinos darbdavio socialinio draudimo įmokos VF</t>
  </si>
  <si>
    <t>Mokėtini veiklos mokesčiai</t>
  </si>
  <si>
    <t>Mokėtinas gyventojų pajamų mokestis VF</t>
  </si>
  <si>
    <t>Mokėtinas gyventojų pajamų mokestis SB</t>
  </si>
  <si>
    <t>Mokėtinas gyventojų pajamų mokestis</t>
  </si>
  <si>
    <t>Mokėtinos socialinio dradimo įmokos VF</t>
  </si>
  <si>
    <t>Mokėtinos socialinio draudimo įmokos SB</t>
  </si>
  <si>
    <t>Mokėtinos socialinio draudimo įmokos</t>
  </si>
  <si>
    <t>Mokėtinas darbo užmokestis VF</t>
  </si>
  <si>
    <t>Mokėtinas darbo užmokestis SB</t>
  </si>
  <si>
    <t>Mokėtinas darbo užmokestis</t>
  </si>
  <si>
    <t>Mokėtinos sumos darbuotojams</t>
  </si>
  <si>
    <t>Mokėtinos sumos darbuotojams (atsiskaitytini)</t>
  </si>
  <si>
    <t>Mokėtinos sumos, susijusios su vykdoma veikla</t>
  </si>
  <si>
    <t>Atidėjiniai Sodra</t>
  </si>
  <si>
    <t>Atidėjiniai DU</t>
  </si>
  <si>
    <t>Finansavimo sumos iš kitų šaltinių kitoms išlaidoms (panaudotos) (-)</t>
  </si>
  <si>
    <t>Finansavimo sumos iš kitų šaltinių kitoms išlaidoms (gautos)</t>
  </si>
  <si>
    <t>Finansavimo sumos iš kitų šaltinių atsargoms įsigyti (panaudotos) (-)</t>
  </si>
  <si>
    <t>Finansavimo sumos iš kitų šaltinių atsargoms įsigyti (gautos)</t>
  </si>
  <si>
    <t>Finansavimo sumos iš kitų šaltinių nepiniginiam turtui įsigyti (gautos)</t>
  </si>
  <si>
    <t>Finansavimo sumos iš kitų šaltinių (gautos)</t>
  </si>
  <si>
    <t>Finansavimo sumos iš savivaldybės biudžeto kitoms išlaidoms (panaudotos) (-)</t>
  </si>
  <si>
    <t>Finansavimo sumos iš savivaldybės biudžeto kitoms išlaidoms (gautos) paved</t>
  </si>
  <si>
    <t>Finansavimo sumos iš savivaldybės biudžeto kitoms išlaidoms (gautos)</t>
  </si>
  <si>
    <t>Finansavimo sumos iš savivaldybės biudžeto atsargoms įsigyti (panaudotos) (-)</t>
  </si>
  <si>
    <t>Finansavimo sumos iš savivaldybės biudžeto atsargoms įsigyti (gautos)</t>
  </si>
  <si>
    <t>Finansavimo sumos iš savivaldybės biudžeto ilgalaikiam turtui įsigyti (panaudoto</t>
  </si>
  <si>
    <t>Finansavimo sumos iš savivaldybės biudžeto ilgalaikiam turtui įsigyti (gautos)</t>
  </si>
  <si>
    <t>Finansavimo sumos iš savivaldybės biudžeto nepiniginiam turtui įsigyti (gautos)</t>
  </si>
  <si>
    <t>Finansavimo sumos iš savivaldybės biudžeto (gautos)</t>
  </si>
  <si>
    <t>Finansavimo sumos iš valstybės biudžeto kitoms išlaidoms (panaudotos) (-)</t>
  </si>
  <si>
    <t>Finansavimo sumos iš valstybės biudžeto kitoms išlaidoms (gautos)</t>
  </si>
  <si>
    <t>Finansavimo sumos iš valstybės biudžeto atsargoms įsigyti (panaudotos) (-)</t>
  </si>
  <si>
    <t>Finansavimo sumos iš valstybės biudžeto atsargoms įsigyti (gautos)</t>
  </si>
  <si>
    <t>Finansavimo sumos iš valstybės biudžeto ilgalaikiam turtui įsigyti (panaudotos)</t>
  </si>
  <si>
    <t>Finansavimo sumos iš valstybės biudžeto ilgalaikiam turtui įsigyti (gautos)</t>
  </si>
  <si>
    <t>Finansavimo sumos iš valstybės biudžeto nepiniginiam turtui įsigyti (gautos)</t>
  </si>
  <si>
    <t>Finansavimo sumos iš valstybės biudžeto (gautos)</t>
  </si>
  <si>
    <t>Finansavimo sumos iš Europos Sąjungos (finansinė parama) ilgalaikiam turtui įsig</t>
  </si>
  <si>
    <t>Finansavimo sumos iš Europos Sąjungos (finansinė parama) nepiniginiam turtui įsi</t>
  </si>
  <si>
    <t>Finansavimo sumos iš Europos Sąjungos (finansinė parama) (gautos)</t>
  </si>
  <si>
    <t>Finansavimo sumos (gautos)</t>
  </si>
  <si>
    <t>Finansavimo sumos iš savivaldybės biudžeto kitoms išlaidoms (gautinos)</t>
  </si>
  <si>
    <t>Finansavimo sumos iš savivaldybės biudžeto atsargoms įsigyti (gautinos)</t>
  </si>
  <si>
    <t>Finansavimo sumos iš savivaldybės biudžeto ilgalaikiam turtui įsigyti (gautinos)</t>
  </si>
  <si>
    <t>Finansavimo sumos iš savivaldybės biudžeto nepiniginiam turtui įsigyti (gautinos</t>
  </si>
  <si>
    <t>Finansavimo sumos iš savivaldybės biudžeto (gautinos)</t>
  </si>
  <si>
    <t>Finansavimo sumos iš valstybės biudžeto kitoms išlaidoms (gautinos)</t>
  </si>
  <si>
    <t>Finansavimo sumos iš valstybės biudžeto atsargoms įsigyti (gautinos)</t>
  </si>
  <si>
    <t>Finansavimo sumos iš valstybės biudžeto nepiniginiam turtui įsigyti (gautinos)</t>
  </si>
  <si>
    <t>Finansavimo sumos iš valstybės biudžeto (gautinos)</t>
  </si>
  <si>
    <t>Finansavimo sumos (gautinos)</t>
  </si>
  <si>
    <t>Sukauptas einamųjų metų perviršis ar deficitas</t>
  </si>
  <si>
    <t>Grynasis turtas</t>
  </si>
  <si>
    <t>Pinigai Lietuvos bankų sąskaitose litais (įplaukos už paslaugas)</t>
  </si>
  <si>
    <t>Pinigai Lietuvos bankų sąskaitose litais (pavedimų įplaukos )</t>
  </si>
  <si>
    <t>Pinigai Lietuvos bankų  sąskaitose litais (biudžeto asignavimai)</t>
  </si>
  <si>
    <t>Pinigai bankų sąskaitose litais</t>
  </si>
  <si>
    <t>Pinigai Lietuvos bankų sąskaitose</t>
  </si>
  <si>
    <t>Pinigai bankų sąskaitose</t>
  </si>
  <si>
    <t>Sukauptos pajamos už parduotas prekes, turtą, paslaugas</t>
  </si>
  <si>
    <t>Sukauptos finansavimo pajamos VF</t>
  </si>
  <si>
    <t>Sukauptos finansavimo pajamos SB</t>
  </si>
  <si>
    <t>Sukauptos finansavimo pajamos</t>
  </si>
  <si>
    <t>Sukauptos pajamos</t>
  </si>
  <si>
    <t>Gautinos sumos už suteiktas paslaugas</t>
  </si>
  <si>
    <t>Gautinos sumos už parduotas prekes, turtą, paslaugas</t>
  </si>
  <si>
    <t>Gautinos finansavimo sumos iš savivaldybių biudžeto</t>
  </si>
  <si>
    <t>Gautinos finansavimo sumos iš valstybės biudžeto</t>
  </si>
  <si>
    <t>Per vienus metus gautinos sumos</t>
  </si>
  <si>
    <t>Kitos ateinančių laikotarpių sąnaudos VF</t>
  </si>
  <si>
    <t>Kitos ateinančių laikotarpių sąnaudos SB</t>
  </si>
  <si>
    <t>Kitos ateinančių laikotarpių sąnaudos</t>
  </si>
  <si>
    <t>Ateinančių laikotarpių sąnaudos</t>
  </si>
  <si>
    <t>Išankstiniai apmokėjimai tiekėjams</t>
  </si>
  <si>
    <t>Išankstiniai apmokėjimai už turtą ir paslaugas</t>
  </si>
  <si>
    <t>Ūkinio inventoriaus įsigijimo savikaina Veiviržėnai</t>
  </si>
  <si>
    <t>Ūkinio inventoriaus įsigijimo savikaina Plikiai</t>
  </si>
  <si>
    <t>Ūkinio inventoriaus įsigijimo savikaina Girkaliai</t>
  </si>
  <si>
    <t>Ūkinio inventoriaus įsigijimo savikaina Agluonėnai</t>
  </si>
  <si>
    <t>Ūkinio inventoriaus įsigijimo savikaina Endriejavas</t>
  </si>
  <si>
    <t>Ūkinio inventoriaus įsigijimo savikaina Priekulė</t>
  </si>
  <si>
    <t>Ūkinio inventoriaus įsigijimo savikain AD</t>
  </si>
  <si>
    <t>Ūkinis inventorius</t>
  </si>
  <si>
    <t>Ūkinių medžiagų ir raštinės reikmenų įsigijimo savikaina Veiviržėnai</t>
  </si>
  <si>
    <t>Ūkinių medžiagų ir raštinės reikmenų įsigijimo savikaina Plikiai</t>
  </si>
  <si>
    <t>Ūkinių medžiagų ir raštinės reikmenų įsigijimo savikaina Girkaliai</t>
  </si>
  <si>
    <t>Ūkinių medžiagų ir raštinės reikmenų įsigijimo savikaina Agluonėnai</t>
  </si>
  <si>
    <t>Ūkinių medžiagų ir raštinės reikmenų įsigijimo savikaina Endriejavas</t>
  </si>
  <si>
    <t>Ūkinių medžiagų ir raštinės reikmenų įsigijimo savikaina Priekulė</t>
  </si>
  <si>
    <t>Ūkinių medžiagų ir raštinės reikmenų įsigijimo savikaina AD</t>
  </si>
  <si>
    <t>Ūkinių medžiagų ir raštinės reikmenų įsigijimo savikaina</t>
  </si>
  <si>
    <t>Atsarginių dalių įsigijimo savikaina Veiviržėnai</t>
  </si>
  <si>
    <t>Atsarginių dalių įsigijimo savikaina Plikiai</t>
  </si>
  <si>
    <t>Atsarginių dalių įsigijimo savikaina Girkaliai</t>
  </si>
  <si>
    <t>Atsarginių dalių įsigijimo savikaina Agluonėnai</t>
  </si>
  <si>
    <t>Atsarginių dalių įsigijimo savikaina Endriejavas</t>
  </si>
  <si>
    <t>Atsarginių dalių įsigijimo savikaina Priekulė</t>
  </si>
  <si>
    <t>Atsarginių dalių įsigijimo savikaina</t>
  </si>
  <si>
    <t>Anglys/malkos Veiviržėnai</t>
  </si>
  <si>
    <t>Anglys/malkos Plikiai</t>
  </si>
  <si>
    <t>Anglys/malkos Girkaliai</t>
  </si>
  <si>
    <t>Anglys/malkos Agluonėnai</t>
  </si>
  <si>
    <t>Anglys/malkos Endriejavas</t>
  </si>
  <si>
    <t>Anglys/malkos Priekulė</t>
  </si>
  <si>
    <t>Anglys/malkos</t>
  </si>
  <si>
    <t>Kuro,degalų,tepalų  įsigijimo savikaina Veiviržėnai</t>
  </si>
  <si>
    <t>Kuro,degalų,tepalų  įsigijimo savikaina Plikiai</t>
  </si>
  <si>
    <t>Kuro,degalų,tepalų  įsigijimo savikaina Girkaliai</t>
  </si>
  <si>
    <t>Kuro,degalų,tepalų  įsigijimo savikaina Judrėnai</t>
  </si>
  <si>
    <t>Kuro,degalų,tepalų  įsigijimo savikaina Agluonėnai</t>
  </si>
  <si>
    <t>Kuro,degalų,tepalų  įsigijimo savikaina Endriejavas</t>
  </si>
  <si>
    <t>Kuro,degalų,tepalų  įsigijimo savikaina Priekulė</t>
  </si>
  <si>
    <t>Kuro,degalų,tepalų  įsigijimo savikaina AD</t>
  </si>
  <si>
    <t>kuro, degalų, tepalų įsigijimo savikaina</t>
  </si>
  <si>
    <t>Medžiagos ir žaliavos</t>
  </si>
  <si>
    <t>Trumpalaikis turtas</t>
  </si>
  <si>
    <t>Nebaigtos statybos įsigijimo savikaina</t>
  </si>
  <si>
    <t>Nebaigta statyba</t>
  </si>
  <si>
    <t>Nebaigta statyba ir išankstiniai apmokėjimai</t>
  </si>
  <si>
    <t>Kito ilgalaikio materialiojo turto sukauptas nusidėvėjimas (-)</t>
  </si>
  <si>
    <t>Kito ilgalaikio materialiojo turto įsigijimo savikaina</t>
  </si>
  <si>
    <t>Kitas ilgalaikis materialusis turtas</t>
  </si>
  <si>
    <t>Kompiuterinės įrangos sukauptas nusidėvėjimas (-)</t>
  </si>
  <si>
    <t>Kompiuterinės įrangos įsigijimo savikaina</t>
  </si>
  <si>
    <t>Kompiuterinė įranga</t>
  </si>
  <si>
    <t>Baldai ir biuro įranga</t>
  </si>
  <si>
    <t>Transporto priemonių sukauptas nusidėvėjimas (-)</t>
  </si>
  <si>
    <t>Transporto priemonių įsigijimo savikaina</t>
  </si>
  <si>
    <t>Kitų mašinų ir įrenginių sukauptas nusidėvėjimas (-)</t>
  </si>
  <si>
    <t>Kitų mašinų ir įrenginių įsigijimo savikaina</t>
  </si>
  <si>
    <t>Kitos mašinos ir įrenginiai</t>
  </si>
  <si>
    <t>Kitų statinių sukauptas nusidėvėjimas (-)</t>
  </si>
  <si>
    <t>Kitų statinių įsigijimo savikaina</t>
  </si>
  <si>
    <t>Infrastruktūros statinių sukauptas nusidėvėjimas (-)</t>
  </si>
  <si>
    <t>Infrastruktūros statinių įsigijimo savikaina</t>
  </si>
  <si>
    <t>Infrastruktūros ir kiti statiniai</t>
  </si>
  <si>
    <t>Negyvenamųjų pastatų sukauptas nusidėvėjimas (-)</t>
  </si>
  <si>
    <t>Negyvenamųjų pastatų įsigijimo savikaina</t>
  </si>
  <si>
    <t>Negyvenamieji pastatai</t>
  </si>
  <si>
    <t>Ilgalaikis turtas</t>
  </si>
  <si>
    <t>Kreditas</t>
  </si>
  <si>
    <t>Debetas</t>
  </si>
  <si>
    <t>2022.12.31</t>
  </si>
  <si>
    <t>2022.01.01 - 2022.12.31</t>
  </si>
  <si>
    <t>2021.12.31</t>
  </si>
  <si>
    <t>Sąskaitos numeris, pavadinimas</t>
  </si>
  <si>
    <t>Likutis periodo pabaigai</t>
  </si>
  <si>
    <t>Apyvarta laikotarpyje</t>
  </si>
  <si>
    <t>Likutis periodo pradžiai</t>
  </si>
  <si>
    <t>Apyvarta pagal dokumento datą  Data nuo 2022.01.01 Data iki 2022.12.31</t>
  </si>
  <si>
    <t>Lapas</t>
  </si>
  <si>
    <t>Klaipėdos rajono savivaldybės priešgaisrinė tarnyba      Įmonės kodas   302519630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</si>
</sst>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.00"/>
    <numFmt numFmtId="165" formatCode="########0"/>
  </numFmts>
  <fonts count="3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10"/>
      <name val="MS Sans Serif"/>
    </font>
    <font>
      <b/>
      <sz val="8"/>
      <name val="Tahoma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2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2" borderId="1" xfId="0" quotePrefix="1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2" fontId="5" fillId="3" borderId="18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 wrapText="1"/>
    </xf>
    <xf numFmtId="16" fontId="5" fillId="3" borderId="21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16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0" fillId="3" borderId="25" xfId="0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1" applyAlignment="1">
      <alignment vertical="center"/>
    </xf>
    <xf numFmtId="0" fontId="5" fillId="2" borderId="0" xfId="1" applyFont="1" applyFill="1" applyAlignment="1">
      <alignment vertical="center" wrapText="1"/>
    </xf>
    <xf numFmtId="0" fontId="15" fillId="0" borderId="0" xfId="1" applyFont="1"/>
    <xf numFmtId="0" fontId="16" fillId="0" borderId="0" xfId="1" applyFont="1" applyAlignment="1">
      <alignment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18" fillId="0" borderId="14" xfId="1" applyFont="1" applyBorder="1" applyAlignment="1">
      <alignment vertical="center" wrapText="1"/>
    </xf>
    <xf numFmtId="0" fontId="19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2" fontId="18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20" fillId="0" borderId="8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18" fillId="0" borderId="2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2" fontId="21" fillId="0" borderId="1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22" fillId="0" borderId="8" xfId="1" applyFont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1" fillId="0" borderId="2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vertical="center"/>
    </xf>
    <xf numFmtId="2" fontId="18" fillId="2" borderId="9" xfId="1" applyNumberFormat="1" applyFont="1" applyFill="1" applyBorder="1" applyAlignment="1">
      <alignment horizontal="right" vertical="center"/>
    </xf>
    <xf numFmtId="0" fontId="21" fillId="0" borderId="2" xfId="1" applyFont="1" applyBorder="1" applyAlignment="1">
      <alignment vertical="center"/>
    </xf>
    <xf numFmtId="0" fontId="22" fillId="0" borderId="8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2" fontId="18" fillId="0" borderId="1" xfId="1" applyNumberFormat="1" applyFont="1" applyBorder="1" applyAlignment="1">
      <alignment horizontal="right" vertical="center" wrapText="1"/>
    </xf>
    <xf numFmtId="0" fontId="22" fillId="0" borderId="1" xfId="1" applyFont="1" applyBorder="1" applyAlignment="1">
      <alignment vertical="center"/>
    </xf>
    <xf numFmtId="0" fontId="14" fillId="0" borderId="0" xfId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5" fillId="0" borderId="0" xfId="1" applyFont="1" applyAlignment="1">
      <alignment horizontal="justify" vertical="center"/>
    </xf>
    <xf numFmtId="0" fontId="14" fillId="0" borderId="0" xfId="1" applyAlignment="1">
      <alignment vertical="center"/>
    </xf>
    <xf numFmtId="0" fontId="16" fillId="0" borderId="14" xfId="1" applyFont="1" applyBorder="1" applyAlignment="1">
      <alignment vertical="center"/>
    </xf>
    <xf numFmtId="0" fontId="25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29" fillId="0" borderId="14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/>
    <xf numFmtId="0" fontId="14" fillId="4" borderId="0" xfId="1" applyFill="1" applyAlignment="1">
      <alignment horizontal="center"/>
    </xf>
    <xf numFmtId="0" fontId="17" fillId="0" borderId="0" xfId="1" applyFont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32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  <xf numFmtId="0" fontId="34" fillId="0" borderId="0" xfId="2" applyFont="1"/>
    <xf numFmtId="164" fontId="35" fillId="0" borderId="0" xfId="2" applyNumberFormat="1" applyFont="1" applyAlignment="1">
      <alignment horizontal="right"/>
    </xf>
    <xf numFmtId="0" fontId="35" fillId="0" borderId="0" xfId="2" applyFont="1" applyAlignment="1">
      <alignment horizontal="left"/>
    </xf>
    <xf numFmtId="164" fontId="36" fillId="0" borderId="0" xfId="2" applyNumberFormat="1" applyFont="1" applyAlignment="1">
      <alignment horizontal="right"/>
    </xf>
    <xf numFmtId="0" fontId="36" fillId="0" borderId="0" xfId="2" applyFont="1" applyAlignment="1">
      <alignment horizontal="left"/>
    </xf>
    <xf numFmtId="165" fontId="36" fillId="0" borderId="0" xfId="2" applyNumberFormat="1" applyFont="1" applyAlignment="1">
      <alignment horizontal="left"/>
    </xf>
    <xf numFmtId="165" fontId="35" fillId="0" borderId="0" xfId="2" applyNumberFormat="1" applyFont="1" applyAlignment="1">
      <alignment horizontal="left"/>
    </xf>
    <xf numFmtId="0" fontId="35" fillId="0" borderId="0" xfId="2" applyFont="1" applyAlignment="1">
      <alignment horizontal="center"/>
    </xf>
  </cellXfs>
  <cellStyles count="3">
    <cellStyle name="Įprastas" xfId="0" builtinId="0"/>
    <cellStyle name="Įprastas 2" xfId="1" xr:uid="{AEA3142B-8352-42BD-9D29-5F96452B9814}"/>
    <cellStyle name="Įprastas 3" xfId="2" xr:uid="{31580E9B-0EC6-45D7-A96D-9526D5A88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zoomScaleNormal="100" zoomScaleSheetLayoutView="100" workbookViewId="0">
      <selection activeCell="A16" sqref="A16:G1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1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E1" s="69"/>
    </row>
    <row r="2" spans="1:7">
      <c r="E2" s="116" t="s">
        <v>89</v>
      </c>
      <c r="F2" s="117"/>
      <c r="G2" s="117"/>
    </row>
    <row r="3" spans="1:7">
      <c r="E3" s="118" t="s">
        <v>107</v>
      </c>
      <c r="F3" s="119"/>
      <c r="G3" s="119"/>
    </row>
    <row r="5" spans="1:7">
      <c r="A5" s="126"/>
      <c r="B5" s="127"/>
      <c r="C5" s="127"/>
      <c r="D5" s="127"/>
      <c r="E5" s="127"/>
      <c r="F5" s="125"/>
      <c r="G5" s="125"/>
    </row>
    <row r="6" spans="1:7">
      <c r="A6" s="128"/>
      <c r="B6" s="128"/>
      <c r="C6" s="128"/>
      <c r="D6" s="128"/>
      <c r="E6" s="128"/>
      <c r="F6" s="128"/>
      <c r="G6" s="128"/>
    </row>
    <row r="7" spans="1:7">
      <c r="A7" s="120" t="s">
        <v>130</v>
      </c>
      <c r="B7" s="121"/>
      <c r="C7" s="121"/>
      <c r="D7" s="121"/>
      <c r="E7" s="121"/>
      <c r="F7" s="122"/>
      <c r="G7" s="122"/>
    </row>
    <row r="8" spans="1:7">
      <c r="A8" s="123"/>
      <c r="B8" s="124"/>
      <c r="C8" s="124"/>
      <c r="D8" s="124"/>
      <c r="E8" s="124"/>
      <c r="F8" s="125"/>
      <c r="G8" s="125"/>
    </row>
    <row r="9" spans="1:7" ht="12.75" customHeight="1">
      <c r="A9" s="132" t="s">
        <v>133</v>
      </c>
      <c r="B9" s="133"/>
      <c r="C9" s="133"/>
      <c r="D9" s="133"/>
      <c r="E9" s="133"/>
      <c r="F9" s="134"/>
      <c r="G9" s="134"/>
    </row>
    <row r="10" spans="1:7">
      <c r="A10" s="136"/>
      <c r="B10" s="137"/>
      <c r="C10" s="137"/>
      <c r="D10" s="137"/>
      <c r="E10" s="137"/>
      <c r="F10" s="138"/>
      <c r="G10" s="138"/>
    </row>
    <row r="11" spans="1:7">
      <c r="A11" s="138"/>
      <c r="B11" s="138"/>
      <c r="C11" s="138"/>
      <c r="D11" s="138"/>
      <c r="E11" s="138"/>
      <c r="F11" s="138"/>
      <c r="G11" s="138"/>
    </row>
    <row r="12" spans="1:7">
      <c r="A12" s="135"/>
      <c r="B12" s="125"/>
      <c r="C12" s="125"/>
      <c r="D12" s="125"/>
      <c r="E12" s="125"/>
    </row>
    <row r="13" spans="1:7">
      <c r="A13" s="126" t="s">
        <v>0</v>
      </c>
      <c r="B13" s="127"/>
      <c r="C13" s="127"/>
      <c r="D13" s="127"/>
      <c r="E13" s="127"/>
      <c r="F13" s="139"/>
      <c r="G13" s="139"/>
    </row>
    <row r="14" spans="1:7">
      <c r="A14" s="126" t="s">
        <v>131</v>
      </c>
      <c r="B14" s="127"/>
      <c r="C14" s="127"/>
      <c r="D14" s="127"/>
      <c r="E14" s="127"/>
      <c r="F14" s="139"/>
      <c r="G14" s="139"/>
    </row>
    <row r="15" spans="1:7">
      <c r="A15" s="8"/>
      <c r="B15" s="60"/>
      <c r="C15" s="60"/>
      <c r="D15" s="60"/>
      <c r="E15" s="60"/>
      <c r="F15" s="61"/>
      <c r="G15" s="61"/>
    </row>
    <row r="16" spans="1:7">
      <c r="A16" s="140" t="s">
        <v>132</v>
      </c>
      <c r="B16" s="141"/>
      <c r="C16" s="141"/>
      <c r="D16" s="141"/>
      <c r="E16" s="141"/>
      <c r="F16" s="142"/>
      <c r="G16" s="142"/>
    </row>
    <row r="17" spans="1:7">
      <c r="A17" s="123" t="s">
        <v>1</v>
      </c>
      <c r="B17" s="123"/>
      <c r="C17" s="123"/>
      <c r="D17" s="123"/>
      <c r="E17" s="123"/>
      <c r="F17" s="143"/>
      <c r="G17" s="143"/>
    </row>
    <row r="18" spans="1:7" ht="12.75" customHeight="1">
      <c r="A18" s="8"/>
      <c r="B18" s="9"/>
      <c r="C18" s="9"/>
      <c r="D18" s="144" t="s">
        <v>121</v>
      </c>
      <c r="E18" s="144"/>
      <c r="F18" s="144"/>
      <c r="G18" s="144"/>
    </row>
    <row r="19" spans="1:7" ht="67.5" customHeight="1">
      <c r="A19" s="3" t="s">
        <v>2</v>
      </c>
      <c r="B19" s="129" t="s">
        <v>3</v>
      </c>
      <c r="C19" s="130"/>
      <c r="D19" s="131"/>
      <c r="E19" s="2" t="s">
        <v>4</v>
      </c>
      <c r="F19" s="1" t="s">
        <v>5</v>
      </c>
      <c r="G19" s="1" t="s">
        <v>6</v>
      </c>
    </row>
    <row r="20" spans="1:7" s="89" customFormat="1" ht="12.75" customHeight="1">
      <c r="A20" s="83" t="s">
        <v>7</v>
      </c>
      <c r="B20" s="84" t="s">
        <v>8</v>
      </c>
      <c r="C20" s="85"/>
      <c r="D20" s="86"/>
      <c r="E20" s="87"/>
      <c r="F20" s="88">
        <f>SUM(F21,F27,F37,F38,F39)</f>
        <v>266095.69999999995</v>
      </c>
      <c r="G20" s="88">
        <f>SUM(G21,G27,G37,G38,G39)</f>
        <v>201293.81</v>
      </c>
    </row>
    <row r="21" spans="1:7" s="89" customFormat="1" ht="12.75" customHeight="1">
      <c r="A21" s="90" t="s">
        <v>9</v>
      </c>
      <c r="B21" s="91" t="s">
        <v>91</v>
      </c>
      <c r="C21" s="92"/>
      <c r="D21" s="93"/>
      <c r="E21" s="87"/>
      <c r="F21" s="94">
        <f>SUM(F22:F26)</f>
        <v>0</v>
      </c>
      <c r="G21" s="94">
        <f>SUM(G22:G26)</f>
        <v>0</v>
      </c>
    </row>
    <row r="22" spans="1:7" s="89" customFormat="1" ht="12.75" customHeight="1">
      <c r="A22" s="87" t="s">
        <v>10</v>
      </c>
      <c r="B22" s="95"/>
      <c r="C22" s="96" t="s">
        <v>11</v>
      </c>
      <c r="D22" s="97"/>
      <c r="E22" s="98"/>
      <c r="F22" s="94"/>
      <c r="G22" s="94"/>
    </row>
    <row r="23" spans="1:7" s="89" customFormat="1" ht="12.75" customHeight="1">
      <c r="A23" s="87" t="s">
        <v>12</v>
      </c>
      <c r="B23" s="95"/>
      <c r="C23" s="96" t="s">
        <v>108</v>
      </c>
      <c r="D23" s="99"/>
      <c r="E23" s="100"/>
      <c r="F23" s="94"/>
      <c r="G23" s="94"/>
    </row>
    <row r="24" spans="1:7" s="89" customFormat="1" ht="12.75" customHeight="1">
      <c r="A24" s="87" t="s">
        <v>13</v>
      </c>
      <c r="B24" s="95"/>
      <c r="C24" s="96" t="s">
        <v>14</v>
      </c>
      <c r="D24" s="99"/>
      <c r="E24" s="100"/>
      <c r="F24" s="94"/>
      <c r="G24" s="94"/>
    </row>
    <row r="25" spans="1:7" s="89" customFormat="1" ht="12.75" customHeight="1">
      <c r="A25" s="87" t="s">
        <v>15</v>
      </c>
      <c r="B25" s="95"/>
      <c r="C25" s="96" t="s">
        <v>113</v>
      </c>
      <c r="D25" s="99"/>
      <c r="E25" s="90"/>
      <c r="F25" s="94"/>
      <c r="G25" s="94"/>
    </row>
    <row r="26" spans="1:7" s="89" customFormat="1" ht="12.75" customHeight="1">
      <c r="A26" s="101" t="s">
        <v>88</v>
      </c>
      <c r="B26" s="95"/>
      <c r="C26" s="102" t="s">
        <v>77</v>
      </c>
      <c r="D26" s="97"/>
      <c r="E26" s="90"/>
      <c r="F26" s="94"/>
      <c r="G26" s="94"/>
    </row>
    <row r="27" spans="1:7" s="89" customFormat="1" ht="12.75" customHeight="1">
      <c r="A27" s="103" t="s">
        <v>16</v>
      </c>
      <c r="B27" s="104" t="s">
        <v>17</v>
      </c>
      <c r="C27" s="105"/>
      <c r="D27" s="106"/>
      <c r="E27" s="90"/>
      <c r="F27" s="94">
        <f>SUM(F28:F36)</f>
        <v>266095.69999999995</v>
      </c>
      <c r="G27" s="94">
        <f>SUM(G28:G36)</f>
        <v>201293.81</v>
      </c>
    </row>
    <row r="28" spans="1:7" s="89" customFormat="1" ht="12.75" customHeight="1">
      <c r="A28" s="87" t="s">
        <v>18</v>
      </c>
      <c r="B28" s="95"/>
      <c r="C28" s="96" t="s">
        <v>19</v>
      </c>
      <c r="D28" s="99"/>
      <c r="E28" s="100"/>
      <c r="F28" s="94"/>
      <c r="G28" s="94"/>
    </row>
    <row r="29" spans="1:7" s="89" customFormat="1" ht="12.75" customHeight="1">
      <c r="A29" s="87" t="s">
        <v>20</v>
      </c>
      <c r="B29" s="95"/>
      <c r="C29" s="96" t="s">
        <v>21</v>
      </c>
      <c r="D29" s="99"/>
      <c r="E29" s="100"/>
      <c r="F29" s="94">
        <v>100369.09999999999</v>
      </c>
      <c r="G29" s="94">
        <v>102906.13999999998</v>
      </c>
    </row>
    <row r="30" spans="1:7" s="89" customFormat="1" ht="12.75" customHeight="1">
      <c r="A30" s="87" t="s">
        <v>22</v>
      </c>
      <c r="B30" s="95"/>
      <c r="C30" s="96" t="s">
        <v>122</v>
      </c>
      <c r="D30" s="99"/>
      <c r="E30" s="100"/>
      <c r="F30" s="94">
        <v>371.25</v>
      </c>
      <c r="G30" s="94">
        <v>494.84999999999991</v>
      </c>
    </row>
    <row r="31" spans="1:7" s="89" customFormat="1" ht="12.75" customHeight="1">
      <c r="A31" s="87" t="s">
        <v>23</v>
      </c>
      <c r="B31" s="95"/>
      <c r="C31" s="96" t="s">
        <v>123</v>
      </c>
      <c r="D31" s="99"/>
      <c r="E31" s="100"/>
      <c r="F31" s="94"/>
      <c r="G31" s="94"/>
    </row>
    <row r="32" spans="1:7" s="89" customFormat="1" ht="12.75" customHeight="1">
      <c r="A32" s="87" t="s">
        <v>24</v>
      </c>
      <c r="B32" s="95"/>
      <c r="C32" s="96" t="s">
        <v>25</v>
      </c>
      <c r="D32" s="99"/>
      <c r="E32" s="100"/>
      <c r="F32" s="94">
        <v>74263.73</v>
      </c>
      <c r="G32" s="94">
        <v>5365.6000000000022</v>
      </c>
    </row>
    <row r="33" spans="1:7" s="89" customFormat="1" ht="12.75" customHeight="1">
      <c r="A33" s="87" t="s">
        <v>26</v>
      </c>
      <c r="B33" s="95"/>
      <c r="C33" s="96" t="s">
        <v>27</v>
      </c>
      <c r="D33" s="99"/>
      <c r="E33" s="100"/>
      <c r="F33" s="94">
        <v>21276.139999999956</v>
      </c>
      <c r="G33" s="94">
        <v>49057.820000000007</v>
      </c>
    </row>
    <row r="34" spans="1:7" s="89" customFormat="1" ht="12.75" customHeight="1">
      <c r="A34" s="87" t="s">
        <v>28</v>
      </c>
      <c r="B34" s="95"/>
      <c r="C34" s="96" t="s">
        <v>124</v>
      </c>
      <c r="D34" s="99"/>
      <c r="E34" s="100"/>
      <c r="F34" s="94">
        <v>60191.89</v>
      </c>
      <c r="G34" s="94">
        <v>33845.810000000005</v>
      </c>
    </row>
    <row r="35" spans="1:7" s="89" customFormat="1" ht="12.75" customHeight="1">
      <c r="A35" s="87" t="s">
        <v>29</v>
      </c>
      <c r="B35" s="107"/>
      <c r="C35" s="108" t="s">
        <v>125</v>
      </c>
      <c r="D35" s="109"/>
      <c r="E35" s="100"/>
      <c r="F35" s="94"/>
      <c r="G35" s="94"/>
    </row>
    <row r="36" spans="1:7" s="89" customFormat="1" ht="12.75" customHeight="1">
      <c r="A36" s="87" t="s">
        <v>30</v>
      </c>
      <c r="B36" s="95"/>
      <c r="C36" s="96" t="s">
        <v>115</v>
      </c>
      <c r="D36" s="99"/>
      <c r="E36" s="90"/>
      <c r="F36" s="94">
        <v>9623.59</v>
      </c>
      <c r="G36" s="94">
        <v>9623.59</v>
      </c>
    </row>
    <row r="37" spans="1:7" s="89" customFormat="1" ht="12.75" customHeight="1">
      <c r="A37" s="90" t="s">
        <v>32</v>
      </c>
      <c r="B37" s="110" t="s">
        <v>33</v>
      </c>
      <c r="C37" s="110"/>
      <c r="D37" s="111"/>
      <c r="E37" s="90"/>
      <c r="F37" s="94"/>
      <c r="G37" s="94"/>
    </row>
    <row r="38" spans="1:7" s="89" customFormat="1" ht="12.75" customHeight="1">
      <c r="A38" s="90" t="s">
        <v>40</v>
      </c>
      <c r="B38" s="110" t="s">
        <v>126</v>
      </c>
      <c r="C38" s="110"/>
      <c r="D38" s="111"/>
      <c r="E38" s="100"/>
      <c r="F38" s="94"/>
      <c r="G38" s="94"/>
    </row>
    <row r="39" spans="1:7" s="89" customFormat="1" ht="12.75" customHeight="1">
      <c r="A39" s="90" t="s">
        <v>51</v>
      </c>
      <c r="B39" s="110" t="s">
        <v>127</v>
      </c>
      <c r="C39" s="95"/>
      <c r="D39" s="112"/>
      <c r="E39" s="100"/>
      <c r="F39" s="94"/>
      <c r="G39" s="94"/>
    </row>
    <row r="40" spans="1:7" s="12" customFormat="1" ht="12.75" customHeight="1">
      <c r="A40" s="1" t="s">
        <v>41</v>
      </c>
      <c r="B40" s="13" t="s">
        <v>42</v>
      </c>
      <c r="C40" s="29"/>
      <c r="D40" s="14"/>
      <c r="E40" s="75"/>
      <c r="F40" s="81"/>
      <c r="G40" s="81"/>
    </row>
    <row r="41" spans="1:7" s="12" customFormat="1" ht="12.75" customHeight="1">
      <c r="A41" s="3" t="s">
        <v>43</v>
      </c>
      <c r="B41" s="62" t="s">
        <v>44</v>
      </c>
      <c r="C41" s="30"/>
      <c r="D41" s="63"/>
      <c r="E41" s="28"/>
      <c r="F41" s="80">
        <f>SUM(F42,F48,F49,F56,F57)</f>
        <v>61908.329999999994</v>
      </c>
      <c r="G41" s="80">
        <f>SUM(G42,G48,G49,G56,G57)</f>
        <v>43906.299999999996</v>
      </c>
    </row>
    <row r="42" spans="1:7" s="12" customFormat="1" ht="12.75" customHeight="1">
      <c r="A42" s="53" t="s">
        <v>9</v>
      </c>
      <c r="B42" s="45" t="s">
        <v>45</v>
      </c>
      <c r="C42" s="47"/>
      <c r="D42" s="64"/>
      <c r="E42" s="28"/>
      <c r="F42" s="81">
        <f>SUM(F43:F47)</f>
        <v>6846.9199999999992</v>
      </c>
      <c r="G42" s="81">
        <f>SUM(G43:G47)</f>
        <v>5322.829999999999</v>
      </c>
    </row>
    <row r="43" spans="1:7" s="12" customFormat="1" ht="12.75" customHeight="1">
      <c r="A43" s="16" t="s">
        <v>10</v>
      </c>
      <c r="B43" s="24"/>
      <c r="C43" s="42" t="s">
        <v>46</v>
      </c>
      <c r="D43" s="43"/>
      <c r="E43" s="75"/>
      <c r="F43" s="81"/>
      <c r="G43" s="81"/>
    </row>
    <row r="44" spans="1:7" s="12" customFormat="1" ht="12.75" customHeight="1">
      <c r="A44" s="16" t="s">
        <v>12</v>
      </c>
      <c r="B44" s="24"/>
      <c r="C44" s="42" t="s">
        <v>86</v>
      </c>
      <c r="D44" s="43"/>
      <c r="E44" s="75"/>
      <c r="F44" s="81">
        <v>6846.9199999999992</v>
      </c>
      <c r="G44" s="81">
        <v>5322.829999999999</v>
      </c>
    </row>
    <row r="45" spans="1:7" s="12" customFormat="1">
      <c r="A45" s="16" t="s">
        <v>13</v>
      </c>
      <c r="B45" s="24"/>
      <c r="C45" s="42" t="s">
        <v>109</v>
      </c>
      <c r="D45" s="43"/>
      <c r="E45" s="75"/>
      <c r="F45" s="81"/>
      <c r="G45" s="81"/>
    </row>
    <row r="46" spans="1:7" s="12" customFormat="1">
      <c r="A46" s="16" t="s">
        <v>15</v>
      </c>
      <c r="B46" s="24"/>
      <c r="C46" s="42" t="s">
        <v>114</v>
      </c>
      <c r="D46" s="43"/>
      <c r="E46" s="75"/>
      <c r="F46" s="81"/>
      <c r="G46" s="81"/>
    </row>
    <row r="47" spans="1:7" s="12" customFormat="1" ht="12.75" customHeight="1">
      <c r="A47" s="16" t="s">
        <v>88</v>
      </c>
      <c r="B47" s="30"/>
      <c r="C47" s="147" t="s">
        <v>98</v>
      </c>
      <c r="D47" s="148"/>
      <c r="E47" s="75"/>
      <c r="F47" s="81"/>
      <c r="G47" s="81"/>
    </row>
    <row r="48" spans="1:7" s="12" customFormat="1" ht="12.75" customHeight="1">
      <c r="A48" s="53" t="s">
        <v>16</v>
      </c>
      <c r="B48" s="65" t="s">
        <v>104</v>
      </c>
      <c r="C48" s="50"/>
      <c r="D48" s="66"/>
      <c r="E48" s="28"/>
      <c r="F48" s="81">
        <v>143.5</v>
      </c>
      <c r="G48" s="81">
        <v>150.65</v>
      </c>
    </row>
    <row r="49" spans="1:7" s="12" customFormat="1" ht="12.75" customHeight="1">
      <c r="A49" s="53" t="s">
        <v>32</v>
      </c>
      <c r="B49" s="45" t="s">
        <v>92</v>
      </c>
      <c r="C49" s="47"/>
      <c r="D49" s="64"/>
      <c r="E49" s="28"/>
      <c r="F49" s="81">
        <f>SUM(F50:F55)</f>
        <v>54003.009999999995</v>
      </c>
      <c r="G49" s="81">
        <f>SUM(G50:G55)</f>
        <v>37983.54</v>
      </c>
    </row>
    <row r="50" spans="1:7" s="12" customFormat="1" ht="12.75" customHeight="1">
      <c r="A50" s="16" t="s">
        <v>34</v>
      </c>
      <c r="B50" s="47"/>
      <c r="C50" s="72" t="s">
        <v>78</v>
      </c>
      <c r="D50" s="49"/>
      <c r="E50" s="28"/>
      <c r="F50" s="81"/>
      <c r="G50" s="81"/>
    </row>
    <row r="51" spans="1:7" s="12" customFormat="1" ht="12.75" customHeight="1">
      <c r="A51" s="73" t="s">
        <v>35</v>
      </c>
      <c r="B51" s="24"/>
      <c r="C51" s="42" t="s">
        <v>47</v>
      </c>
      <c r="D51" s="25"/>
      <c r="E51" s="77"/>
      <c r="F51" s="81"/>
      <c r="G51" s="81"/>
    </row>
    <row r="52" spans="1:7" s="12" customFormat="1" ht="12.75" customHeight="1">
      <c r="A52" s="16" t="s">
        <v>36</v>
      </c>
      <c r="B52" s="24"/>
      <c r="C52" s="42" t="s">
        <v>48</v>
      </c>
      <c r="D52" s="43"/>
      <c r="E52" s="78"/>
      <c r="F52" s="81"/>
      <c r="G52" s="81"/>
    </row>
    <row r="53" spans="1:7" s="12" customFormat="1" ht="12.75" customHeight="1">
      <c r="A53" s="16" t="s">
        <v>37</v>
      </c>
      <c r="B53" s="24"/>
      <c r="C53" s="147" t="s">
        <v>85</v>
      </c>
      <c r="D53" s="148"/>
      <c r="E53" s="78"/>
      <c r="F53" s="81"/>
      <c r="G53" s="81">
        <v>496</v>
      </c>
    </row>
    <row r="54" spans="1:7" s="12" customFormat="1" ht="12.75" customHeight="1">
      <c r="A54" s="16" t="s">
        <v>38</v>
      </c>
      <c r="B54" s="24"/>
      <c r="C54" s="42" t="s">
        <v>79</v>
      </c>
      <c r="D54" s="43"/>
      <c r="E54" s="78"/>
      <c r="F54" s="81">
        <v>54003.009999999995</v>
      </c>
      <c r="G54" s="81">
        <v>37487.54</v>
      </c>
    </row>
    <row r="55" spans="1:7" s="12" customFormat="1" ht="12.75" customHeight="1">
      <c r="A55" s="16" t="s">
        <v>39</v>
      </c>
      <c r="B55" s="24"/>
      <c r="C55" s="42" t="s">
        <v>49</v>
      </c>
      <c r="D55" s="43"/>
      <c r="E55" s="28"/>
      <c r="F55" s="81"/>
      <c r="G55" s="81"/>
    </row>
    <row r="56" spans="1:7" s="12" customFormat="1" ht="12.75" customHeight="1">
      <c r="A56" s="53" t="s">
        <v>40</v>
      </c>
      <c r="B56" s="4" t="s">
        <v>50</v>
      </c>
      <c r="C56" s="4"/>
      <c r="D56" s="57"/>
      <c r="E56" s="78"/>
      <c r="F56" s="81"/>
      <c r="G56" s="81"/>
    </row>
    <row r="57" spans="1:7" s="12" customFormat="1" ht="12.75" customHeight="1">
      <c r="A57" s="53" t="s">
        <v>51</v>
      </c>
      <c r="B57" s="4" t="s">
        <v>52</v>
      </c>
      <c r="C57" s="4"/>
      <c r="D57" s="57"/>
      <c r="E57" s="28"/>
      <c r="F57" s="81">
        <v>914.9</v>
      </c>
      <c r="G57" s="81">
        <v>449.28</v>
      </c>
    </row>
    <row r="58" spans="1:7" s="12" customFormat="1" ht="12.75" customHeight="1">
      <c r="A58" s="28"/>
      <c r="B58" s="18" t="s">
        <v>53</v>
      </c>
      <c r="C58" s="19"/>
      <c r="D58" s="20"/>
      <c r="E58" s="28"/>
      <c r="F58" s="81">
        <f>SUM(F20,F40,F41)</f>
        <v>328004.02999999997</v>
      </c>
      <c r="G58" s="81">
        <f>SUM(G20,G40,G41)</f>
        <v>245200.11</v>
      </c>
    </row>
    <row r="59" spans="1:7" s="12" customFormat="1" ht="12.75" customHeight="1">
      <c r="A59" s="1" t="s">
        <v>54</v>
      </c>
      <c r="B59" s="13" t="s">
        <v>55</v>
      </c>
      <c r="C59" s="13"/>
      <c r="D59" s="68"/>
      <c r="E59" s="28"/>
      <c r="F59" s="80">
        <f>SUM(F60:F63)</f>
        <v>272339.5400000001</v>
      </c>
      <c r="G59" s="80">
        <f>SUM(G60:G63)</f>
        <v>206745.79</v>
      </c>
    </row>
    <row r="60" spans="1:7" s="12" customFormat="1" ht="12.75" customHeight="1">
      <c r="A60" s="28" t="s">
        <v>9</v>
      </c>
      <c r="B60" s="6" t="s">
        <v>56</v>
      </c>
      <c r="C60" s="6"/>
      <c r="D60" s="41"/>
      <c r="E60" s="28"/>
      <c r="F60" s="81">
        <v>83982.780000000028</v>
      </c>
      <c r="G60" s="81">
        <v>86337.890000000014</v>
      </c>
    </row>
    <row r="61" spans="1:7" s="12" customFormat="1" ht="12.75" customHeight="1">
      <c r="A61" s="17" t="s">
        <v>16</v>
      </c>
      <c r="B61" s="18" t="s">
        <v>57</v>
      </c>
      <c r="C61" s="19"/>
      <c r="D61" s="20"/>
      <c r="E61" s="17"/>
      <c r="F61" s="81">
        <v>187216.70000000007</v>
      </c>
      <c r="G61" s="81">
        <v>119730.82</v>
      </c>
    </row>
    <row r="62" spans="1:7" s="12" customFormat="1" ht="12.75" customHeight="1">
      <c r="A62" s="28" t="s">
        <v>32</v>
      </c>
      <c r="B62" s="149" t="s">
        <v>99</v>
      </c>
      <c r="C62" s="150"/>
      <c r="D62" s="148"/>
      <c r="E62" s="28"/>
      <c r="F62" s="81">
        <v>225.16</v>
      </c>
      <c r="G62" s="81">
        <v>227.8</v>
      </c>
    </row>
    <row r="63" spans="1:7" s="12" customFormat="1" ht="12.75" customHeight="1">
      <c r="A63" s="28" t="s">
        <v>90</v>
      </c>
      <c r="B63" s="6" t="s">
        <v>58</v>
      </c>
      <c r="C63" s="7"/>
      <c r="D63" s="5"/>
      <c r="E63" s="28"/>
      <c r="F63" s="81">
        <v>914.89999999999986</v>
      </c>
      <c r="G63" s="81">
        <v>449.28</v>
      </c>
    </row>
    <row r="64" spans="1:7" s="12" customFormat="1" ht="12.75" customHeight="1">
      <c r="A64" s="1" t="s">
        <v>59</v>
      </c>
      <c r="B64" s="13" t="s">
        <v>60</v>
      </c>
      <c r="C64" s="29"/>
      <c r="D64" s="14"/>
      <c r="E64" s="28"/>
      <c r="F64" s="80">
        <f>SUM(F65,F69)</f>
        <v>55664.52</v>
      </c>
      <c r="G64" s="80">
        <f>SUM(G65,G69)</f>
        <v>37958.35</v>
      </c>
    </row>
    <row r="65" spans="1:7" s="12" customFormat="1" ht="12.75" customHeight="1">
      <c r="A65" s="28" t="s">
        <v>9</v>
      </c>
      <c r="B65" s="32" t="s">
        <v>61</v>
      </c>
      <c r="C65" s="33"/>
      <c r="D65" s="15"/>
      <c r="E65" s="28"/>
      <c r="F65" s="81">
        <f>SUM(F66:F68)</f>
        <v>16667.29</v>
      </c>
      <c r="G65" s="81">
        <f>SUM(G66:G68)</f>
        <v>7551.59</v>
      </c>
    </row>
    <row r="66" spans="1:7" s="12" customFormat="1">
      <c r="A66" s="21" t="s">
        <v>10</v>
      </c>
      <c r="B66" s="37"/>
      <c r="C66" s="40" t="s">
        <v>93</v>
      </c>
      <c r="D66" s="46"/>
      <c r="E66" s="78"/>
      <c r="F66" s="81"/>
      <c r="G66" s="81"/>
    </row>
    <row r="67" spans="1:7" s="12" customFormat="1" ht="12.75" customHeight="1">
      <c r="A67" s="21" t="s">
        <v>12</v>
      </c>
      <c r="B67" s="7"/>
      <c r="C67" s="40" t="s">
        <v>62</v>
      </c>
      <c r="D67" s="27"/>
      <c r="E67" s="28"/>
      <c r="F67" s="81">
        <v>16667.29</v>
      </c>
      <c r="G67" s="81">
        <v>7551.59</v>
      </c>
    </row>
    <row r="68" spans="1:7" s="12" customFormat="1" ht="12.75" customHeight="1">
      <c r="A68" s="21" t="s">
        <v>97</v>
      </c>
      <c r="B68" s="7"/>
      <c r="C68" s="40" t="s">
        <v>63</v>
      </c>
      <c r="D68" s="27"/>
      <c r="E68" s="76"/>
      <c r="F68" s="81"/>
      <c r="G68" s="81"/>
    </row>
    <row r="69" spans="1:7" s="58" customFormat="1" ht="12.75" customHeight="1">
      <c r="A69" s="53" t="s">
        <v>16</v>
      </c>
      <c r="B69" s="54" t="s">
        <v>64</v>
      </c>
      <c r="C69" s="55"/>
      <c r="D69" s="56"/>
      <c r="E69" s="53"/>
      <c r="F69" s="81">
        <f>SUM(F70:F75,F78:F83)</f>
        <v>38997.229999999996</v>
      </c>
      <c r="G69" s="81">
        <f>SUM(G70:G75,G78:G83)</f>
        <v>30406.76</v>
      </c>
    </row>
    <row r="70" spans="1:7" s="12" customFormat="1" ht="12.75" customHeight="1">
      <c r="A70" s="21" t="s">
        <v>18</v>
      </c>
      <c r="B70" s="7"/>
      <c r="C70" s="40" t="s">
        <v>96</v>
      </c>
      <c r="D70" s="23"/>
      <c r="E70" s="28"/>
      <c r="F70" s="81"/>
      <c r="G70" s="81"/>
    </row>
    <row r="71" spans="1:7" s="12" customFormat="1" ht="12.75" customHeight="1">
      <c r="A71" s="21" t="s">
        <v>20</v>
      </c>
      <c r="B71" s="37"/>
      <c r="C71" s="40" t="s">
        <v>102</v>
      </c>
      <c r="D71" s="46"/>
      <c r="E71" s="78"/>
      <c r="F71" s="81"/>
      <c r="G71" s="81"/>
    </row>
    <row r="72" spans="1:7" s="12" customFormat="1">
      <c r="A72" s="21" t="s">
        <v>22</v>
      </c>
      <c r="B72" s="37"/>
      <c r="C72" s="40" t="s">
        <v>94</v>
      </c>
      <c r="D72" s="46"/>
      <c r="E72" s="78"/>
      <c r="F72" s="81"/>
      <c r="G72" s="81"/>
    </row>
    <row r="73" spans="1:7" s="12" customFormat="1">
      <c r="A73" s="71" t="s">
        <v>23</v>
      </c>
      <c r="B73" s="47"/>
      <c r="C73" s="48" t="s">
        <v>80</v>
      </c>
      <c r="D73" s="49"/>
      <c r="E73" s="78"/>
      <c r="F73" s="81"/>
      <c r="G73" s="81"/>
    </row>
    <row r="74" spans="1:7" s="12" customFormat="1">
      <c r="A74" s="28" t="s">
        <v>24</v>
      </c>
      <c r="B74" s="22"/>
      <c r="C74" s="22" t="s">
        <v>81</v>
      </c>
      <c r="D74" s="23"/>
      <c r="E74" s="79"/>
      <c r="F74" s="81"/>
      <c r="G74" s="81"/>
    </row>
    <row r="75" spans="1:7" s="12" customFormat="1" ht="12.75" customHeight="1">
      <c r="A75" s="74" t="s">
        <v>26</v>
      </c>
      <c r="B75" s="55"/>
      <c r="C75" s="70" t="s">
        <v>95</v>
      </c>
      <c r="D75" s="59"/>
      <c r="E75" s="28"/>
      <c r="F75" s="81">
        <f>SUM(F76,F77)</f>
        <v>0</v>
      </c>
      <c r="G75" s="81">
        <f>SUM(G76,G77)</f>
        <v>0</v>
      </c>
    </row>
    <row r="76" spans="1:7" s="12" customFormat="1" ht="12.75" customHeight="1">
      <c r="A76" s="16" t="s">
        <v>117</v>
      </c>
      <c r="B76" s="24"/>
      <c r="C76" s="25"/>
      <c r="D76" s="43" t="s">
        <v>65</v>
      </c>
      <c r="E76" s="78"/>
      <c r="F76" s="81"/>
      <c r="G76" s="81"/>
    </row>
    <row r="77" spans="1:7" s="12" customFormat="1" ht="12.75" customHeight="1">
      <c r="A77" s="16" t="s">
        <v>118</v>
      </c>
      <c r="B77" s="24"/>
      <c r="C77" s="25"/>
      <c r="D77" s="43" t="s">
        <v>66</v>
      </c>
      <c r="E77" s="75"/>
      <c r="F77" s="81"/>
      <c r="G77" s="81"/>
    </row>
    <row r="78" spans="1:7" s="12" customFormat="1" ht="12.75" customHeight="1">
      <c r="A78" s="16" t="s">
        <v>28</v>
      </c>
      <c r="B78" s="50"/>
      <c r="C78" s="51" t="s">
        <v>67</v>
      </c>
      <c r="D78" s="52"/>
      <c r="E78" s="75"/>
      <c r="F78" s="81"/>
      <c r="G78" s="81"/>
    </row>
    <row r="79" spans="1:7" s="12" customFormat="1" ht="12.75" customHeight="1">
      <c r="A79" s="16" t="s">
        <v>29</v>
      </c>
      <c r="B79" s="31"/>
      <c r="C79" s="42" t="s">
        <v>105</v>
      </c>
      <c r="D79" s="44"/>
      <c r="E79" s="78"/>
      <c r="F79" s="81"/>
      <c r="G79" s="81"/>
    </row>
    <row r="80" spans="1:7" s="12" customFormat="1" ht="12.75" customHeight="1">
      <c r="A80" s="16" t="s">
        <v>30</v>
      </c>
      <c r="B80" s="7"/>
      <c r="C80" s="40" t="s">
        <v>68</v>
      </c>
      <c r="D80" s="27"/>
      <c r="E80" s="78"/>
      <c r="F80" s="81">
        <v>3881.14</v>
      </c>
      <c r="G80" s="81">
        <v>611.77</v>
      </c>
    </row>
    <row r="81" spans="1:7" s="12" customFormat="1" ht="12.75" customHeight="1">
      <c r="A81" s="16" t="s">
        <v>31</v>
      </c>
      <c r="B81" s="7"/>
      <c r="C81" s="40" t="s">
        <v>69</v>
      </c>
      <c r="D81" s="27"/>
      <c r="E81" s="78"/>
      <c r="F81" s="81"/>
      <c r="G81" s="81"/>
    </row>
    <row r="82" spans="1:7" s="12" customFormat="1" ht="12.75" customHeight="1">
      <c r="A82" s="21" t="s">
        <v>116</v>
      </c>
      <c r="B82" s="24"/>
      <c r="C82" s="42" t="s">
        <v>87</v>
      </c>
      <c r="D82" s="43"/>
      <c r="E82" s="78"/>
      <c r="F82" s="81">
        <v>35116.089999999997</v>
      </c>
      <c r="G82" s="81">
        <v>29794.989999999998</v>
      </c>
    </row>
    <row r="83" spans="1:7" s="12" customFormat="1" ht="12.75" customHeight="1">
      <c r="A83" s="21" t="s">
        <v>119</v>
      </c>
      <c r="B83" s="7"/>
      <c r="C83" s="40" t="s">
        <v>70</v>
      </c>
      <c r="D83" s="27"/>
      <c r="E83" s="76"/>
      <c r="F83" s="81"/>
      <c r="G83" s="81"/>
    </row>
    <row r="84" spans="1:7" s="12" customFormat="1" ht="12.75" customHeight="1">
      <c r="A84" s="1" t="s">
        <v>71</v>
      </c>
      <c r="B84" s="34" t="s">
        <v>72</v>
      </c>
      <c r="C84" s="35"/>
      <c r="D84" s="36"/>
      <c r="E84" s="76"/>
      <c r="F84" s="80">
        <f>SUM(F85,F86,F89,F90)</f>
        <v>-2.9999999883557393E-2</v>
      </c>
      <c r="G84" s="80">
        <f>SUM(G85,G86,G89,G90)</f>
        <v>495.97000000020489</v>
      </c>
    </row>
    <row r="85" spans="1:7" s="12" customFormat="1" ht="12.75" customHeight="1">
      <c r="A85" s="28" t="s">
        <v>9</v>
      </c>
      <c r="B85" s="6" t="s">
        <v>82</v>
      </c>
      <c r="C85" s="7"/>
      <c r="D85" s="5"/>
      <c r="E85" s="76"/>
      <c r="F85" s="81"/>
      <c r="G85" s="81"/>
    </row>
    <row r="86" spans="1:7" s="12" customFormat="1" ht="12.75" customHeight="1">
      <c r="A86" s="28" t="s">
        <v>16</v>
      </c>
      <c r="B86" s="32" t="s">
        <v>73</v>
      </c>
      <c r="C86" s="33"/>
      <c r="D86" s="15"/>
      <c r="E86" s="28"/>
      <c r="F86" s="81">
        <f>SUM(F87,F88)</f>
        <v>0</v>
      </c>
      <c r="G86" s="81">
        <f>SUM(G87,G88)</f>
        <v>0</v>
      </c>
    </row>
    <row r="87" spans="1:7" s="12" customFormat="1" ht="12.75" customHeight="1">
      <c r="A87" s="21" t="s">
        <v>18</v>
      </c>
      <c r="B87" s="7"/>
      <c r="C87" s="40" t="s">
        <v>74</v>
      </c>
      <c r="D87" s="27"/>
      <c r="E87" s="28"/>
      <c r="F87" s="81"/>
      <c r="G87" s="81"/>
    </row>
    <row r="88" spans="1:7" s="12" customFormat="1" ht="12.75" customHeight="1">
      <c r="A88" s="21" t="s">
        <v>20</v>
      </c>
      <c r="B88" s="7"/>
      <c r="C88" s="40" t="s">
        <v>75</v>
      </c>
      <c r="D88" s="27"/>
      <c r="E88" s="28"/>
      <c r="F88" s="81"/>
      <c r="G88" s="81"/>
    </row>
    <row r="89" spans="1:7" s="12" customFormat="1" ht="12.75" customHeight="1">
      <c r="A89" s="53" t="s">
        <v>32</v>
      </c>
      <c r="B89" s="25" t="s">
        <v>103</v>
      </c>
      <c r="C89" s="25"/>
      <c r="D89" s="26"/>
      <c r="E89" s="28"/>
      <c r="F89" s="81"/>
      <c r="G89" s="81"/>
    </row>
    <row r="90" spans="1:7" s="12" customFormat="1" ht="12.75" customHeight="1">
      <c r="A90" s="17" t="s">
        <v>40</v>
      </c>
      <c r="B90" s="18" t="s">
        <v>76</v>
      </c>
      <c r="C90" s="19"/>
      <c r="D90" s="20"/>
      <c r="E90" s="28"/>
      <c r="F90" s="81">
        <f>SUM(F91,F92)</f>
        <v>-2.9999999883557393E-2</v>
      </c>
      <c r="G90" s="81">
        <f>SUM(G91,G92)</f>
        <v>495.97000000020489</v>
      </c>
    </row>
    <row r="91" spans="1:7" s="12" customFormat="1" ht="12.75" customHeight="1">
      <c r="A91" s="21" t="s">
        <v>110</v>
      </c>
      <c r="B91" s="29"/>
      <c r="C91" s="40" t="s">
        <v>100</v>
      </c>
      <c r="D91" s="10"/>
      <c r="E91" s="75"/>
      <c r="F91" s="81">
        <v>-495.99999999988358</v>
      </c>
      <c r="G91" s="81">
        <v>495.97000000020489</v>
      </c>
    </row>
    <row r="92" spans="1:7" s="12" customFormat="1" ht="12.75" customHeight="1">
      <c r="A92" s="21" t="s">
        <v>111</v>
      </c>
      <c r="B92" s="29"/>
      <c r="C92" s="40" t="s">
        <v>101</v>
      </c>
      <c r="D92" s="10"/>
      <c r="E92" s="75"/>
      <c r="F92" s="81">
        <v>495.97</v>
      </c>
      <c r="G92" s="81"/>
    </row>
    <row r="93" spans="1:7" s="12" customFormat="1" ht="12.75" customHeight="1">
      <c r="A93" s="1" t="s">
        <v>83</v>
      </c>
      <c r="B93" s="34" t="s">
        <v>84</v>
      </c>
      <c r="C93" s="36"/>
      <c r="D93" s="36"/>
      <c r="E93" s="75"/>
      <c r="F93" s="80"/>
      <c r="G93" s="80"/>
    </row>
    <row r="94" spans="1:7" s="12" customFormat="1" ht="25.5" customHeight="1">
      <c r="A94" s="1"/>
      <c r="B94" s="151" t="s">
        <v>112</v>
      </c>
      <c r="C94" s="150"/>
      <c r="D94" s="148"/>
      <c r="E94" s="28"/>
      <c r="F94" s="82">
        <f>SUM(F59,F64,F84,F93)</f>
        <v>328004.0300000002</v>
      </c>
      <c r="G94" s="82">
        <f>SUM(G59,G64,G84,G93)</f>
        <v>245200.11000000022</v>
      </c>
    </row>
    <row r="95" spans="1:7" s="12" customFormat="1">
      <c r="A95" s="39"/>
      <c r="B95" s="38"/>
      <c r="C95" s="38"/>
      <c r="D95" s="38"/>
      <c r="E95" s="38"/>
    </row>
    <row r="96" spans="1:7" s="89" customFormat="1" ht="12.75" customHeight="1">
      <c r="A96" s="153" t="s">
        <v>134</v>
      </c>
      <c r="B96" s="153"/>
      <c r="C96" s="153"/>
      <c r="D96" s="153"/>
      <c r="E96" s="113"/>
      <c r="F96" s="145" t="s">
        <v>135</v>
      </c>
      <c r="G96" s="145"/>
    </row>
    <row r="97" spans="1:7" s="89" customFormat="1" ht="12.75" customHeight="1">
      <c r="A97" s="152" t="s">
        <v>128</v>
      </c>
      <c r="B97" s="152"/>
      <c r="C97" s="152"/>
      <c r="D97" s="152"/>
      <c r="E97" s="89" t="s">
        <v>120</v>
      </c>
      <c r="F97" s="146" t="s">
        <v>106</v>
      </c>
      <c r="G97" s="146"/>
    </row>
    <row r="98" spans="1:7" s="89" customFormat="1">
      <c r="A98" s="114"/>
      <c r="B98" s="114"/>
      <c r="C98" s="114"/>
      <c r="D98" s="114"/>
      <c r="E98" s="114"/>
      <c r="F98" s="114"/>
      <c r="G98" s="114"/>
    </row>
    <row r="99" spans="1:7" s="89" customFormat="1" ht="12.75" customHeight="1">
      <c r="A99" s="157" t="s">
        <v>136</v>
      </c>
      <c r="B99" s="157"/>
      <c r="C99" s="157"/>
      <c r="D99" s="157"/>
      <c r="E99" s="115"/>
      <c r="F99" s="154" t="s">
        <v>137</v>
      </c>
      <c r="G99" s="154"/>
    </row>
    <row r="100" spans="1:7" s="89" customFormat="1" ht="12.75" customHeight="1">
      <c r="A100" s="156" t="s">
        <v>129</v>
      </c>
      <c r="B100" s="156"/>
      <c r="C100" s="156"/>
      <c r="D100" s="156"/>
      <c r="E100" s="58" t="s">
        <v>120</v>
      </c>
      <c r="F100" s="155" t="s">
        <v>106</v>
      </c>
      <c r="G100" s="155"/>
    </row>
    <row r="101" spans="1:7" s="12" customFormat="1">
      <c r="A101" s="67"/>
      <c r="B101" s="67"/>
      <c r="C101" s="67"/>
      <c r="D101" s="67"/>
      <c r="E101" s="9"/>
      <c r="F101" s="9"/>
      <c r="G101" s="9"/>
    </row>
    <row r="102" spans="1:7" s="12" customFormat="1">
      <c r="A102" s="67"/>
      <c r="B102" s="67"/>
      <c r="C102" s="67"/>
      <c r="D102" s="67"/>
      <c r="E102" s="9"/>
      <c r="F102" s="9"/>
      <c r="G102" s="9"/>
    </row>
    <row r="103" spans="1:7" s="12" customFormat="1" ht="12.75" customHeight="1"/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B832-CF79-4E53-B896-25247FF12439}">
  <dimension ref="A1:I67"/>
  <sheetViews>
    <sheetView showGridLines="0" topLeftCell="A34" zoomScaleNormal="100" zoomScaleSheetLayoutView="100" workbookViewId="0">
      <selection activeCell="C67" sqref="C67"/>
    </sheetView>
  </sheetViews>
  <sheetFormatPr defaultRowHeight="12.75"/>
  <cols>
    <col min="1" max="1" width="8" style="158" customWidth="1"/>
    <col min="2" max="2" width="1.5703125" style="158" hidden="1" customWidth="1"/>
    <col min="3" max="3" width="30.140625" style="158" customWidth="1"/>
    <col min="4" max="4" width="18.28515625" style="158" customWidth="1"/>
    <col min="5" max="5" width="0" style="158" hidden="1" customWidth="1"/>
    <col min="6" max="6" width="11.7109375" style="158" customWidth="1"/>
    <col min="7" max="7" width="13.140625" style="158" customWidth="1"/>
    <col min="8" max="8" width="14.7109375" style="158" customWidth="1"/>
    <col min="9" max="9" width="15.85546875" style="158" customWidth="1"/>
    <col min="10" max="16384" width="9.140625" style="158"/>
  </cols>
  <sheetData>
    <row r="1" spans="1:9">
      <c r="G1" s="226"/>
      <c r="H1" s="226"/>
    </row>
    <row r="2" spans="1:9" ht="15.75">
      <c r="D2" s="225"/>
      <c r="G2" s="224" t="s">
        <v>218</v>
      </c>
      <c r="H2" s="223"/>
      <c r="I2" s="223"/>
    </row>
    <row r="3" spans="1:9" ht="15.75">
      <c r="G3" s="224" t="s">
        <v>107</v>
      </c>
      <c r="H3" s="223"/>
      <c r="I3" s="223"/>
    </row>
    <row r="5" spans="1:9" ht="15.75">
      <c r="A5" s="222"/>
      <c r="B5" s="216"/>
      <c r="C5" s="216"/>
      <c r="D5" s="216"/>
      <c r="E5" s="216"/>
      <c r="F5" s="216"/>
      <c r="G5" s="216"/>
      <c r="H5" s="216"/>
      <c r="I5" s="216"/>
    </row>
    <row r="6" spans="1:9" ht="15.75">
      <c r="A6" s="221"/>
      <c r="B6" s="216"/>
      <c r="C6" s="216"/>
      <c r="D6" s="216"/>
      <c r="E6" s="216"/>
      <c r="F6" s="216"/>
      <c r="G6" s="216"/>
      <c r="H6" s="216"/>
      <c r="I6" s="216"/>
    </row>
    <row r="7" spans="1:9" ht="15.75">
      <c r="A7" s="220" t="s">
        <v>130</v>
      </c>
      <c r="B7" s="219"/>
      <c r="C7" s="219"/>
      <c r="D7" s="219"/>
      <c r="E7" s="219"/>
      <c r="F7" s="219"/>
      <c r="G7" s="219"/>
      <c r="H7" s="219"/>
      <c r="I7" s="219"/>
    </row>
    <row r="8" spans="1:9" ht="15">
      <c r="A8" s="210"/>
      <c r="B8" s="208"/>
      <c r="C8" s="208"/>
      <c r="D8" s="208"/>
      <c r="E8" s="208"/>
      <c r="F8" s="208"/>
      <c r="G8" s="208"/>
      <c r="H8" s="208"/>
      <c r="I8" s="208"/>
    </row>
    <row r="9" spans="1:9" ht="15">
      <c r="A9" s="218" t="s">
        <v>133</v>
      </c>
      <c r="B9" s="217"/>
      <c r="C9" s="217"/>
      <c r="D9" s="217"/>
      <c r="E9" s="217"/>
      <c r="F9" s="217"/>
      <c r="G9" s="217"/>
      <c r="H9" s="217"/>
      <c r="I9" s="217"/>
    </row>
    <row r="10" spans="1:9" ht="15">
      <c r="A10" s="210"/>
      <c r="B10" s="208"/>
      <c r="C10" s="208"/>
      <c r="D10" s="208"/>
      <c r="E10" s="208"/>
      <c r="F10" s="208"/>
      <c r="G10" s="208"/>
      <c r="H10" s="208"/>
      <c r="I10" s="208"/>
    </row>
    <row r="11" spans="1:9" ht="15">
      <c r="A11" s="210"/>
      <c r="B11" s="216"/>
      <c r="C11" s="216"/>
      <c r="D11" s="216"/>
      <c r="E11" s="216"/>
      <c r="F11" s="216"/>
      <c r="G11" s="216"/>
      <c r="H11" s="216"/>
      <c r="I11" s="216"/>
    </row>
    <row r="12" spans="1:9" ht="15">
      <c r="A12" s="215"/>
      <c r="B12" s="208"/>
      <c r="C12" s="208"/>
      <c r="D12" s="208"/>
      <c r="E12" s="208"/>
      <c r="F12" s="208"/>
      <c r="G12" s="208"/>
      <c r="H12" s="208"/>
      <c r="I12" s="208"/>
    </row>
    <row r="13" spans="1:9" ht="15">
      <c r="A13" s="214" t="s">
        <v>217</v>
      </c>
      <c r="B13" s="213"/>
      <c r="C13" s="213"/>
      <c r="D13" s="213"/>
      <c r="E13" s="213"/>
      <c r="F13" s="213"/>
      <c r="G13" s="213"/>
      <c r="H13" s="213"/>
      <c r="I13" s="213"/>
    </row>
    <row r="14" spans="1:9" ht="15">
      <c r="A14" s="210"/>
      <c r="B14" s="208"/>
      <c r="C14" s="208"/>
      <c r="D14" s="208"/>
      <c r="E14" s="208"/>
      <c r="F14" s="208"/>
      <c r="G14" s="208"/>
      <c r="H14" s="208"/>
      <c r="I14" s="208"/>
    </row>
    <row r="15" spans="1:9" ht="15">
      <c r="A15" s="214" t="s">
        <v>131</v>
      </c>
      <c r="B15" s="213"/>
      <c r="C15" s="213"/>
      <c r="D15" s="213"/>
      <c r="E15" s="213"/>
      <c r="F15" s="213"/>
      <c r="G15" s="213"/>
      <c r="H15" s="213"/>
      <c r="I15" s="213"/>
    </row>
    <row r="16" spans="1:9" ht="9.75" customHeight="1">
      <c r="A16" s="212"/>
      <c r="B16" s="161"/>
      <c r="C16" s="161"/>
      <c r="D16" s="161"/>
      <c r="E16" s="161"/>
      <c r="F16" s="161"/>
      <c r="G16" s="161"/>
      <c r="H16" s="161"/>
      <c r="I16" s="161"/>
    </row>
    <row r="17" spans="1:9" ht="15">
      <c r="A17" s="211" t="s">
        <v>216</v>
      </c>
      <c r="B17" s="208"/>
      <c r="C17" s="208"/>
      <c r="D17" s="208"/>
      <c r="E17" s="208"/>
      <c r="F17" s="208"/>
      <c r="G17" s="208"/>
      <c r="H17" s="208"/>
      <c r="I17" s="208"/>
    </row>
    <row r="18" spans="1:9" ht="15">
      <c r="A18" s="210" t="s">
        <v>1</v>
      </c>
      <c r="B18" s="208"/>
      <c r="C18" s="208"/>
      <c r="D18" s="208"/>
      <c r="E18" s="208"/>
      <c r="F18" s="208"/>
      <c r="G18" s="208"/>
      <c r="H18" s="208"/>
      <c r="I18" s="208"/>
    </row>
    <row r="19" spans="1:9" s="161" customFormat="1" ht="15">
      <c r="A19" s="209" t="s">
        <v>215</v>
      </c>
      <c r="B19" s="208"/>
      <c r="C19" s="208"/>
      <c r="D19" s="208"/>
      <c r="E19" s="208"/>
      <c r="F19" s="208"/>
      <c r="G19" s="208"/>
      <c r="H19" s="208"/>
      <c r="I19" s="208"/>
    </row>
    <row r="20" spans="1:9" s="205" customFormat="1" ht="50.1" customHeight="1">
      <c r="A20" s="207" t="s">
        <v>2</v>
      </c>
      <c r="B20" s="207"/>
      <c r="C20" s="207" t="s">
        <v>3</v>
      </c>
      <c r="D20" s="199"/>
      <c r="E20" s="199"/>
      <c r="F20" s="199"/>
      <c r="G20" s="206" t="s">
        <v>214</v>
      </c>
      <c r="H20" s="206" t="s">
        <v>213</v>
      </c>
      <c r="I20" s="206" t="s">
        <v>212</v>
      </c>
    </row>
    <row r="21" spans="1:9" ht="15.75">
      <c r="A21" s="202" t="s">
        <v>7</v>
      </c>
      <c r="B21" s="187" t="s">
        <v>211</v>
      </c>
      <c r="C21" s="201" t="s">
        <v>211</v>
      </c>
      <c r="D21" s="204"/>
      <c r="E21" s="204"/>
      <c r="F21" s="204"/>
      <c r="G21" s="194"/>
      <c r="H21" s="181">
        <f>SUM(H22,H27,H28)</f>
        <v>938149.24999999988</v>
      </c>
      <c r="I21" s="181">
        <f>SUM(I22,I27,I28)</f>
        <v>805804.64</v>
      </c>
    </row>
    <row r="22" spans="1:9" ht="15.75">
      <c r="A22" s="196" t="s">
        <v>9</v>
      </c>
      <c r="B22" s="179" t="s">
        <v>210</v>
      </c>
      <c r="C22" s="200" t="s">
        <v>210</v>
      </c>
      <c r="D22" s="200"/>
      <c r="E22" s="200"/>
      <c r="F22" s="200"/>
      <c r="G22" s="195"/>
      <c r="H22" s="174">
        <f>SUM(H23:H26)</f>
        <v>935413.24999999988</v>
      </c>
      <c r="I22" s="174">
        <f>SUM(I23:I26)</f>
        <v>804783.64</v>
      </c>
    </row>
    <row r="23" spans="1:9" ht="15.75">
      <c r="A23" s="196" t="s">
        <v>209</v>
      </c>
      <c r="B23" s="179" t="s">
        <v>56</v>
      </c>
      <c r="C23" s="200" t="s">
        <v>56</v>
      </c>
      <c r="D23" s="200"/>
      <c r="E23" s="200"/>
      <c r="F23" s="200"/>
      <c r="G23" s="195"/>
      <c r="H23" s="188">
        <v>838677.69</v>
      </c>
      <c r="I23" s="188">
        <v>723185.34000000008</v>
      </c>
    </row>
    <row r="24" spans="1:9" ht="15.75">
      <c r="A24" s="196" t="s">
        <v>208</v>
      </c>
      <c r="B24" s="180" t="s">
        <v>207</v>
      </c>
      <c r="C24" s="198" t="s">
        <v>207</v>
      </c>
      <c r="D24" s="198"/>
      <c r="E24" s="198"/>
      <c r="F24" s="198"/>
      <c r="G24" s="195"/>
      <c r="H24" s="188">
        <v>96508.950000000012</v>
      </c>
      <c r="I24" s="188">
        <v>81394.69</v>
      </c>
    </row>
    <row r="25" spans="1:9" ht="15.75">
      <c r="A25" s="196" t="s">
        <v>206</v>
      </c>
      <c r="B25" s="179" t="s">
        <v>205</v>
      </c>
      <c r="C25" s="198" t="s">
        <v>205</v>
      </c>
      <c r="D25" s="198"/>
      <c r="E25" s="198"/>
      <c r="F25" s="198"/>
      <c r="G25" s="195"/>
      <c r="H25" s="188">
        <v>2.64</v>
      </c>
      <c r="I25" s="188">
        <v>2.64</v>
      </c>
    </row>
    <row r="26" spans="1:9" ht="15.75">
      <c r="A26" s="196" t="s">
        <v>204</v>
      </c>
      <c r="B26" s="180" t="s">
        <v>203</v>
      </c>
      <c r="C26" s="198" t="s">
        <v>203</v>
      </c>
      <c r="D26" s="198"/>
      <c r="E26" s="198"/>
      <c r="F26" s="198"/>
      <c r="G26" s="195"/>
      <c r="H26" s="188">
        <v>223.97</v>
      </c>
      <c r="I26" s="188">
        <v>200.97</v>
      </c>
    </row>
    <row r="27" spans="1:9" ht="15.75">
      <c r="A27" s="196" t="s">
        <v>16</v>
      </c>
      <c r="B27" s="179" t="s">
        <v>202</v>
      </c>
      <c r="C27" s="198" t="s">
        <v>202</v>
      </c>
      <c r="D27" s="198"/>
      <c r="E27" s="198"/>
      <c r="F27" s="198"/>
      <c r="G27" s="195"/>
      <c r="H27" s="174"/>
      <c r="I27" s="203"/>
    </row>
    <row r="28" spans="1:9" ht="15.75">
      <c r="A28" s="196" t="s">
        <v>32</v>
      </c>
      <c r="B28" s="179" t="s">
        <v>201</v>
      </c>
      <c r="C28" s="198" t="s">
        <v>201</v>
      </c>
      <c r="D28" s="198"/>
      <c r="E28" s="198"/>
      <c r="F28" s="198"/>
      <c r="G28" s="195"/>
      <c r="H28" s="174">
        <f>SUM(H29)+SUM(H30)</f>
        <v>2736</v>
      </c>
      <c r="I28" s="174">
        <f>SUM(I29)+SUM(I30)</f>
        <v>1021</v>
      </c>
    </row>
    <row r="29" spans="1:9" ht="15.75">
      <c r="A29" s="196" t="s">
        <v>200</v>
      </c>
      <c r="B29" s="180" t="s">
        <v>199</v>
      </c>
      <c r="C29" s="198" t="s">
        <v>199</v>
      </c>
      <c r="D29" s="198"/>
      <c r="E29" s="198"/>
      <c r="F29" s="198"/>
      <c r="G29" s="195"/>
      <c r="H29" s="188">
        <v>2736</v>
      </c>
      <c r="I29" s="188">
        <v>1021</v>
      </c>
    </row>
    <row r="30" spans="1:9" ht="15.75">
      <c r="A30" s="196" t="s">
        <v>198</v>
      </c>
      <c r="B30" s="180" t="s">
        <v>197</v>
      </c>
      <c r="C30" s="198" t="s">
        <v>197</v>
      </c>
      <c r="D30" s="198"/>
      <c r="E30" s="198"/>
      <c r="F30" s="198"/>
      <c r="G30" s="195"/>
      <c r="H30" s="188"/>
      <c r="I30" s="188"/>
    </row>
    <row r="31" spans="1:9" ht="15.75">
      <c r="A31" s="202" t="s">
        <v>41</v>
      </c>
      <c r="B31" s="187" t="s">
        <v>196</v>
      </c>
      <c r="C31" s="201" t="s">
        <v>196</v>
      </c>
      <c r="D31" s="201"/>
      <c r="E31" s="201"/>
      <c r="F31" s="201"/>
      <c r="G31" s="194"/>
      <c r="H31" s="181">
        <f>SUM(H32:H45)</f>
        <v>938645.24999999977</v>
      </c>
      <c r="I31" s="181">
        <f>SUM(I32:I45)</f>
        <v>805308.6399999999</v>
      </c>
    </row>
    <row r="32" spans="1:9" ht="15.75">
      <c r="A32" s="196" t="s">
        <v>9</v>
      </c>
      <c r="B32" s="179" t="s">
        <v>195</v>
      </c>
      <c r="C32" s="198" t="s">
        <v>194</v>
      </c>
      <c r="D32" s="197"/>
      <c r="E32" s="197"/>
      <c r="F32" s="197"/>
      <c r="G32" s="195"/>
      <c r="H32" s="188">
        <v>816251.91999999993</v>
      </c>
      <c r="I32" s="188">
        <v>702319.88</v>
      </c>
    </row>
    <row r="33" spans="1:9" ht="15.75">
      <c r="A33" s="196" t="s">
        <v>16</v>
      </c>
      <c r="B33" s="179" t="s">
        <v>193</v>
      </c>
      <c r="C33" s="198" t="s">
        <v>192</v>
      </c>
      <c r="D33" s="197"/>
      <c r="E33" s="197"/>
      <c r="F33" s="197"/>
      <c r="G33" s="195"/>
      <c r="H33" s="188">
        <v>46674.42</v>
      </c>
      <c r="I33" s="188">
        <v>50628.81</v>
      </c>
    </row>
    <row r="34" spans="1:9" ht="15.75">
      <c r="A34" s="196" t="s">
        <v>32</v>
      </c>
      <c r="B34" s="179" t="s">
        <v>191</v>
      </c>
      <c r="C34" s="198" t="s">
        <v>190</v>
      </c>
      <c r="D34" s="197"/>
      <c r="E34" s="197"/>
      <c r="F34" s="197"/>
      <c r="G34" s="195"/>
      <c r="H34" s="188">
        <v>10650.880000000001</v>
      </c>
      <c r="I34" s="188">
        <v>9278.2499999999982</v>
      </c>
    </row>
    <row r="35" spans="1:9" ht="15.75">
      <c r="A35" s="196" t="s">
        <v>40</v>
      </c>
      <c r="B35" s="179" t="s">
        <v>189</v>
      </c>
      <c r="C35" s="200" t="s">
        <v>188</v>
      </c>
      <c r="D35" s="197"/>
      <c r="E35" s="197"/>
      <c r="F35" s="197"/>
      <c r="G35" s="195"/>
      <c r="H35" s="188">
        <v>69.7</v>
      </c>
      <c r="I35" s="188">
        <v>76.45</v>
      </c>
    </row>
    <row r="36" spans="1:9" ht="15.75">
      <c r="A36" s="196" t="s">
        <v>51</v>
      </c>
      <c r="B36" s="179" t="s">
        <v>187</v>
      </c>
      <c r="C36" s="200" t="s">
        <v>186</v>
      </c>
      <c r="D36" s="197"/>
      <c r="E36" s="197"/>
      <c r="F36" s="197"/>
      <c r="G36" s="195"/>
      <c r="H36" s="188">
        <v>47304.439999999995</v>
      </c>
      <c r="I36" s="188">
        <v>18896.34</v>
      </c>
    </row>
    <row r="37" spans="1:9" ht="15.75">
      <c r="A37" s="196" t="s">
        <v>185</v>
      </c>
      <c r="B37" s="179" t="s">
        <v>184</v>
      </c>
      <c r="C37" s="200" t="s">
        <v>183</v>
      </c>
      <c r="D37" s="197"/>
      <c r="E37" s="197"/>
      <c r="F37" s="197"/>
      <c r="G37" s="195"/>
      <c r="H37" s="188">
        <v>317.94</v>
      </c>
      <c r="I37" s="188">
        <v>696.58</v>
      </c>
    </row>
    <row r="38" spans="1:9" ht="15.75">
      <c r="A38" s="196" t="s">
        <v>182</v>
      </c>
      <c r="B38" s="179" t="s">
        <v>181</v>
      </c>
      <c r="C38" s="200" t="s">
        <v>180</v>
      </c>
      <c r="D38" s="197"/>
      <c r="E38" s="197"/>
      <c r="F38" s="197"/>
      <c r="G38" s="195"/>
      <c r="H38" s="188">
        <v>3917.1499999999996</v>
      </c>
      <c r="I38" s="188">
        <v>8495.66</v>
      </c>
    </row>
    <row r="39" spans="1:9" ht="15.75">
      <c r="A39" s="196" t="s">
        <v>179</v>
      </c>
      <c r="B39" s="179" t="s">
        <v>178</v>
      </c>
      <c r="C39" s="198" t="s">
        <v>178</v>
      </c>
      <c r="D39" s="197"/>
      <c r="E39" s="197"/>
      <c r="F39" s="197"/>
      <c r="G39" s="195"/>
      <c r="H39" s="188"/>
      <c r="I39" s="188"/>
    </row>
    <row r="40" spans="1:9" ht="15.75">
      <c r="A40" s="196" t="s">
        <v>177</v>
      </c>
      <c r="B40" s="179" t="s">
        <v>176</v>
      </c>
      <c r="C40" s="200" t="s">
        <v>176</v>
      </c>
      <c r="D40" s="197"/>
      <c r="E40" s="197"/>
      <c r="F40" s="197"/>
      <c r="G40" s="195"/>
      <c r="H40" s="188">
        <v>10527.7</v>
      </c>
      <c r="I40" s="188">
        <v>12029.11</v>
      </c>
    </row>
    <row r="41" spans="1:9" ht="15.75" customHeight="1">
      <c r="A41" s="196" t="s">
        <v>175</v>
      </c>
      <c r="B41" s="179" t="s">
        <v>174</v>
      </c>
      <c r="C41" s="198" t="s">
        <v>173</v>
      </c>
      <c r="D41" s="199"/>
      <c r="E41" s="199"/>
      <c r="F41" s="199"/>
      <c r="G41" s="195"/>
      <c r="H41" s="188"/>
      <c r="I41" s="188"/>
    </row>
    <row r="42" spans="1:9" ht="15.75" customHeight="1">
      <c r="A42" s="196" t="s">
        <v>172</v>
      </c>
      <c r="B42" s="179" t="s">
        <v>171</v>
      </c>
      <c r="C42" s="198" t="s">
        <v>170</v>
      </c>
      <c r="D42" s="197"/>
      <c r="E42" s="197"/>
      <c r="F42" s="197"/>
      <c r="G42" s="195"/>
      <c r="H42" s="188"/>
      <c r="I42" s="188"/>
    </row>
    <row r="43" spans="1:9" ht="15.75">
      <c r="A43" s="196" t="s">
        <v>169</v>
      </c>
      <c r="B43" s="179" t="s">
        <v>168</v>
      </c>
      <c r="C43" s="198" t="s">
        <v>167</v>
      </c>
      <c r="D43" s="197"/>
      <c r="E43" s="197"/>
      <c r="F43" s="197"/>
      <c r="G43" s="195"/>
      <c r="H43" s="188"/>
      <c r="I43" s="188"/>
    </row>
    <row r="44" spans="1:9" ht="15.75">
      <c r="A44" s="196" t="s">
        <v>166</v>
      </c>
      <c r="B44" s="179" t="s">
        <v>165</v>
      </c>
      <c r="C44" s="198" t="s">
        <v>164</v>
      </c>
      <c r="D44" s="197"/>
      <c r="E44" s="197"/>
      <c r="F44" s="197"/>
      <c r="G44" s="195"/>
      <c r="H44" s="188">
        <v>2931.1</v>
      </c>
      <c r="I44" s="188">
        <v>2887.56</v>
      </c>
    </row>
    <row r="45" spans="1:9" ht="15.75">
      <c r="A45" s="196" t="s">
        <v>163</v>
      </c>
      <c r="B45" s="179" t="s">
        <v>162</v>
      </c>
      <c r="C45" s="178" t="s">
        <v>161</v>
      </c>
      <c r="D45" s="177"/>
      <c r="E45" s="177"/>
      <c r="F45" s="176"/>
      <c r="G45" s="195"/>
      <c r="H45" s="188"/>
      <c r="I45" s="188"/>
    </row>
    <row r="46" spans="1:9" ht="15.75">
      <c r="A46" s="187" t="s">
        <v>43</v>
      </c>
      <c r="B46" s="186" t="s">
        <v>160</v>
      </c>
      <c r="C46" s="185" t="s">
        <v>160</v>
      </c>
      <c r="D46" s="184"/>
      <c r="E46" s="184"/>
      <c r="F46" s="183"/>
      <c r="G46" s="194"/>
      <c r="H46" s="181">
        <f>H21-H31</f>
        <v>-495.99999999988358</v>
      </c>
      <c r="I46" s="181">
        <f>I21-I31</f>
        <v>496.00000000011642</v>
      </c>
    </row>
    <row r="47" spans="1:9" ht="15.75">
      <c r="A47" s="187" t="s">
        <v>54</v>
      </c>
      <c r="B47" s="187" t="s">
        <v>159</v>
      </c>
      <c r="C47" s="189" t="s">
        <v>159</v>
      </c>
      <c r="D47" s="184"/>
      <c r="E47" s="184"/>
      <c r="F47" s="183"/>
      <c r="G47" s="182"/>
      <c r="H47" s="181">
        <f>IF(TYPE(H48)=1,H48,0)-IF(TYPE(H49)=1,H49,0)-IF(TYPE(H50)=1,H50,0)</f>
        <v>0</v>
      </c>
      <c r="I47" s="181">
        <f>IF(TYPE(I48)=1,I48,0)-IF(TYPE(I49)=1,I49,0)-IF(TYPE(I50)=1,I50,0)</f>
        <v>0</v>
      </c>
    </row>
    <row r="48" spans="1:9" ht="15.75">
      <c r="A48" s="180" t="s">
        <v>158</v>
      </c>
      <c r="B48" s="179" t="s">
        <v>157</v>
      </c>
      <c r="C48" s="178" t="s">
        <v>156</v>
      </c>
      <c r="D48" s="177"/>
      <c r="E48" s="177"/>
      <c r="F48" s="176"/>
      <c r="G48" s="175"/>
      <c r="H48" s="174"/>
      <c r="I48" s="188"/>
    </row>
    <row r="49" spans="1:9" ht="15.75">
      <c r="A49" s="180" t="s">
        <v>16</v>
      </c>
      <c r="B49" s="179" t="s">
        <v>155</v>
      </c>
      <c r="C49" s="178" t="s">
        <v>155</v>
      </c>
      <c r="D49" s="177"/>
      <c r="E49" s="177"/>
      <c r="F49" s="176"/>
      <c r="G49" s="175"/>
      <c r="H49" s="188"/>
      <c r="I49" s="188"/>
    </row>
    <row r="50" spans="1:9" ht="15.75">
      <c r="A50" s="180" t="s">
        <v>154</v>
      </c>
      <c r="B50" s="179" t="s">
        <v>153</v>
      </c>
      <c r="C50" s="178" t="s">
        <v>152</v>
      </c>
      <c r="D50" s="177"/>
      <c r="E50" s="177"/>
      <c r="F50" s="176"/>
      <c r="G50" s="175"/>
      <c r="H50" s="188"/>
      <c r="I50" s="188"/>
    </row>
    <row r="51" spans="1:9" ht="15.75">
      <c r="A51" s="187" t="s">
        <v>59</v>
      </c>
      <c r="B51" s="186" t="s">
        <v>151</v>
      </c>
      <c r="C51" s="185" t="s">
        <v>151</v>
      </c>
      <c r="D51" s="184"/>
      <c r="E51" s="184"/>
      <c r="F51" s="183"/>
      <c r="G51" s="182"/>
      <c r="H51" s="188"/>
      <c r="I51" s="188"/>
    </row>
    <row r="52" spans="1:9" ht="30" customHeight="1">
      <c r="A52" s="187" t="s">
        <v>71</v>
      </c>
      <c r="B52" s="186" t="s">
        <v>150</v>
      </c>
      <c r="C52" s="193" t="s">
        <v>150</v>
      </c>
      <c r="D52" s="191"/>
      <c r="E52" s="191"/>
      <c r="F52" s="190"/>
      <c r="G52" s="182"/>
      <c r="H52" s="188"/>
      <c r="I52" s="188"/>
    </row>
    <row r="53" spans="1:9" ht="15.75">
      <c r="A53" s="187" t="s">
        <v>83</v>
      </c>
      <c r="B53" s="186" t="s">
        <v>149</v>
      </c>
      <c r="C53" s="185" t="s">
        <v>149</v>
      </c>
      <c r="D53" s="184"/>
      <c r="E53" s="184"/>
      <c r="F53" s="183"/>
      <c r="G53" s="182"/>
      <c r="H53" s="188"/>
      <c r="I53" s="188"/>
    </row>
    <row r="54" spans="1:9" ht="30" customHeight="1">
      <c r="A54" s="187" t="s">
        <v>148</v>
      </c>
      <c r="B54" s="187" t="s">
        <v>147</v>
      </c>
      <c r="C54" s="192" t="s">
        <v>147</v>
      </c>
      <c r="D54" s="191"/>
      <c r="E54" s="191"/>
      <c r="F54" s="190"/>
      <c r="G54" s="182"/>
      <c r="H54" s="181">
        <f>SUM(H46,H47,H51,H52,H53)</f>
        <v>-495.99999999988358</v>
      </c>
      <c r="I54" s="181">
        <f>SUM(I46,I47,I51,I52,I53)</f>
        <v>496.00000000011642</v>
      </c>
    </row>
    <row r="55" spans="1:9" ht="15.75">
      <c r="A55" s="187" t="s">
        <v>9</v>
      </c>
      <c r="B55" s="187" t="s">
        <v>146</v>
      </c>
      <c r="C55" s="189" t="s">
        <v>146</v>
      </c>
      <c r="D55" s="184"/>
      <c r="E55" s="184"/>
      <c r="F55" s="183"/>
      <c r="G55" s="182"/>
      <c r="H55" s="188"/>
      <c r="I55" s="188"/>
    </row>
    <row r="56" spans="1:9" ht="15.75">
      <c r="A56" s="187" t="s">
        <v>145</v>
      </c>
      <c r="B56" s="186" t="s">
        <v>144</v>
      </c>
      <c r="C56" s="185" t="s">
        <v>144</v>
      </c>
      <c r="D56" s="184"/>
      <c r="E56" s="184"/>
      <c r="F56" s="183"/>
      <c r="G56" s="182"/>
      <c r="H56" s="181">
        <f>SUM(H54,H55)</f>
        <v>-495.99999999988358</v>
      </c>
      <c r="I56" s="181">
        <f>SUM(I54,I55)</f>
        <v>496.00000000011642</v>
      </c>
    </row>
    <row r="57" spans="1:9" ht="15.75">
      <c r="A57" s="180" t="s">
        <v>9</v>
      </c>
      <c r="B57" s="179" t="s">
        <v>143</v>
      </c>
      <c r="C57" s="178" t="s">
        <v>143</v>
      </c>
      <c r="D57" s="177"/>
      <c r="E57" s="177"/>
      <c r="F57" s="176"/>
      <c r="G57" s="175"/>
      <c r="H57" s="174"/>
      <c r="I57" s="174"/>
    </row>
    <row r="58" spans="1:9" ht="15.75">
      <c r="A58" s="180" t="s">
        <v>16</v>
      </c>
      <c r="B58" s="179" t="s">
        <v>142</v>
      </c>
      <c r="C58" s="178" t="s">
        <v>142</v>
      </c>
      <c r="D58" s="177"/>
      <c r="E58" s="177"/>
      <c r="F58" s="176"/>
      <c r="G58" s="175"/>
      <c r="H58" s="174"/>
      <c r="I58" s="174"/>
    </row>
    <row r="59" spans="1:9">
      <c r="A59" s="173"/>
      <c r="B59" s="173"/>
      <c r="C59" s="173"/>
      <c r="D59" s="173"/>
    </row>
    <row r="60" spans="1:9" ht="15.75" customHeight="1">
      <c r="A60" s="172" t="s">
        <v>134</v>
      </c>
      <c r="B60" s="172"/>
      <c r="C60" s="172"/>
      <c r="D60" s="172"/>
      <c r="E60" s="172"/>
      <c r="F60" s="172"/>
      <c r="G60" s="171"/>
      <c r="H60" s="170" t="s">
        <v>135</v>
      </c>
      <c r="I60" s="170"/>
    </row>
    <row r="61" spans="1:9" s="161" customFormat="1" ht="18.75" customHeight="1">
      <c r="A61" s="164" t="s">
        <v>141</v>
      </c>
      <c r="B61" s="164"/>
      <c r="C61" s="164"/>
      <c r="D61" s="164"/>
      <c r="E61" s="164"/>
      <c r="F61" s="164"/>
      <c r="G61" s="163" t="s">
        <v>120</v>
      </c>
      <c r="H61" s="162" t="s">
        <v>106</v>
      </c>
      <c r="I61" s="162"/>
    </row>
    <row r="62" spans="1:9" s="161" customFormat="1" ht="10.5" customHeight="1">
      <c r="A62" s="169"/>
      <c r="B62" s="169"/>
      <c r="C62" s="169"/>
      <c r="D62" s="169"/>
      <c r="E62" s="169"/>
      <c r="F62" s="169"/>
      <c r="G62" s="169"/>
      <c r="H62" s="168"/>
      <c r="I62" s="168"/>
    </row>
    <row r="63" spans="1:9" s="161" customFormat="1" ht="15" customHeight="1">
      <c r="A63" s="167" t="s">
        <v>136</v>
      </c>
      <c r="B63" s="167"/>
      <c r="C63" s="167"/>
      <c r="D63" s="167"/>
      <c r="E63" s="167"/>
      <c r="F63" s="167"/>
      <c r="G63" s="166" t="s">
        <v>140</v>
      </c>
      <c r="H63" s="165" t="s">
        <v>137</v>
      </c>
      <c r="I63" s="165"/>
    </row>
    <row r="64" spans="1:9" s="161" customFormat="1" ht="12" customHeight="1">
      <c r="A64" s="164" t="s">
        <v>139</v>
      </c>
      <c r="B64" s="164"/>
      <c r="C64" s="164"/>
      <c r="D64" s="164"/>
      <c r="E64" s="164"/>
      <c r="F64" s="164"/>
      <c r="G64" s="163" t="s">
        <v>138</v>
      </c>
      <c r="H64" s="162" t="s">
        <v>106</v>
      </c>
      <c r="I64" s="162"/>
    </row>
    <row r="67" spans="1:9" ht="12.75" customHeight="1">
      <c r="A67" s="159"/>
      <c r="B67" s="159"/>
      <c r="C67" s="159"/>
      <c r="D67" s="159"/>
      <c r="E67" s="159"/>
      <c r="F67" s="159"/>
      <c r="G67" s="159"/>
      <c r="H67" s="160"/>
      <c r="I67" s="159"/>
    </row>
  </sheetData>
  <mergeCells count="62">
    <mergeCell ref="C36:F36"/>
    <mergeCell ref="C37:F3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24:F24"/>
    <mergeCell ref="C25:F25"/>
    <mergeCell ref="C26:F26"/>
    <mergeCell ref="C27:F27"/>
    <mergeCell ref="C28:F28"/>
    <mergeCell ref="H63:I63"/>
    <mergeCell ref="C52:F52"/>
    <mergeCell ref="C53:F53"/>
    <mergeCell ref="C47:F47"/>
    <mergeCell ref="C35:F35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5195-B83F-45C7-822D-38C1B0359907}">
  <dimension ref="A1:M29"/>
  <sheetViews>
    <sheetView showGridLines="0" topLeftCell="A13" zoomScaleNormal="80" zoomScaleSheetLayoutView="75" workbookViewId="0">
      <selection activeCell="C29" sqref="C29"/>
    </sheetView>
  </sheetViews>
  <sheetFormatPr defaultRowHeight="15"/>
  <cols>
    <col min="1" max="1" width="6" style="227" customWidth="1"/>
    <col min="2" max="2" width="32.85546875" style="224" customWidth="1"/>
    <col min="3" max="10" width="15.7109375" style="224" customWidth="1"/>
    <col min="11" max="11" width="13.140625" style="224" customWidth="1"/>
    <col min="12" max="13" width="15.7109375" style="224" customWidth="1"/>
    <col min="14" max="16384" width="9.140625" style="224"/>
  </cols>
  <sheetData>
    <row r="1" spans="1:13">
      <c r="I1" s="246"/>
      <c r="J1" s="246"/>
      <c r="K1" s="246"/>
    </row>
    <row r="2" spans="1:13">
      <c r="I2" s="224" t="s">
        <v>258</v>
      </c>
    </row>
    <row r="3" spans="1:13">
      <c r="I3" s="224" t="s">
        <v>257</v>
      </c>
    </row>
    <row r="5" spans="1:13">
      <c r="A5" s="245" t="s">
        <v>256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>
      <c r="A6" s="245" t="s">
        <v>255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8" spans="1:13">
      <c r="A8" s="245" t="s">
        <v>254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10" spans="1:13">
      <c r="A10" s="240" t="s">
        <v>2</v>
      </c>
      <c r="B10" s="240" t="s">
        <v>253</v>
      </c>
      <c r="C10" s="240" t="s">
        <v>252</v>
      </c>
      <c r="D10" s="240" t="s">
        <v>251</v>
      </c>
      <c r="E10" s="240"/>
      <c r="F10" s="240"/>
      <c r="G10" s="240"/>
      <c r="H10" s="240"/>
      <c r="I10" s="240"/>
      <c r="J10" s="243"/>
      <c r="K10" s="243"/>
      <c r="L10" s="240"/>
      <c r="M10" s="240" t="s">
        <v>250</v>
      </c>
    </row>
    <row r="11" spans="1:13" ht="123" customHeight="1">
      <c r="A11" s="240"/>
      <c r="B11" s="240"/>
      <c r="C11" s="240"/>
      <c r="D11" s="233" t="s">
        <v>249</v>
      </c>
      <c r="E11" s="233" t="s">
        <v>248</v>
      </c>
      <c r="F11" s="233" t="s">
        <v>247</v>
      </c>
      <c r="G11" s="233" t="s">
        <v>246</v>
      </c>
      <c r="H11" s="233" t="s">
        <v>245</v>
      </c>
      <c r="I11" s="242" t="s">
        <v>244</v>
      </c>
      <c r="J11" s="233" t="s">
        <v>243</v>
      </c>
      <c r="K11" s="233" t="s">
        <v>242</v>
      </c>
      <c r="L11" s="241" t="s">
        <v>241</v>
      </c>
      <c r="M11" s="240"/>
    </row>
    <row r="12" spans="1:13">
      <c r="A12" s="238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9" t="s">
        <v>240</v>
      </c>
      <c r="L12" s="238">
        <v>12</v>
      </c>
      <c r="M12" s="238">
        <v>13</v>
      </c>
    </row>
    <row r="13" spans="1:13" ht="71.25">
      <c r="A13" s="233" t="s">
        <v>239</v>
      </c>
      <c r="B13" s="232" t="s">
        <v>238</v>
      </c>
      <c r="C13" s="231">
        <f>SUM(C14:C15)</f>
        <v>86337.89</v>
      </c>
      <c r="D13" s="231">
        <f>SUM(D14:D15)</f>
        <v>819900</v>
      </c>
      <c r="E13" s="231">
        <f>SUM(E14:E15)</f>
        <v>0</v>
      </c>
      <c r="F13" s="231">
        <f>SUM(F14:F15)</f>
        <v>0</v>
      </c>
      <c r="G13" s="231">
        <f>SUM(G14:G15)</f>
        <v>0</v>
      </c>
      <c r="H13" s="231">
        <f>SUM(H14:H15)</f>
        <v>0</v>
      </c>
      <c r="I13" s="231">
        <f>SUM(I14:I15)</f>
        <v>-822255.11</v>
      </c>
      <c r="J13" s="231">
        <f>SUM(J14:J15)</f>
        <v>0</v>
      </c>
      <c r="K13" s="231">
        <f>SUM(K14:K15)</f>
        <v>0</v>
      </c>
      <c r="L13" s="231">
        <f>SUM(L14:L15)</f>
        <v>0</v>
      </c>
      <c r="M13" s="231">
        <f>SUM(C13:L13)</f>
        <v>83982.780000000028</v>
      </c>
    </row>
    <row r="14" spans="1:13" ht="15" customHeight="1">
      <c r="A14" s="237" t="s">
        <v>237</v>
      </c>
      <c r="B14" s="236" t="s">
        <v>224</v>
      </c>
      <c r="C14" s="235">
        <v>86193.279999999999</v>
      </c>
      <c r="D14" s="235">
        <v>29876.42</v>
      </c>
      <c r="E14" s="235"/>
      <c r="F14" s="235"/>
      <c r="G14" s="235"/>
      <c r="H14" s="235"/>
      <c r="I14" s="235">
        <v>-32230.420000000002</v>
      </c>
      <c r="J14" s="235"/>
      <c r="K14" s="235"/>
      <c r="L14" s="235"/>
      <c r="M14" s="234">
        <f>SUM(C14:L14)</f>
        <v>83839.28</v>
      </c>
    </row>
    <row r="15" spans="1:13" ht="15" customHeight="1">
      <c r="A15" s="237" t="s">
        <v>236</v>
      </c>
      <c r="B15" s="236" t="s">
        <v>222</v>
      </c>
      <c r="C15" s="235">
        <v>144.61000000000001</v>
      </c>
      <c r="D15" s="235">
        <v>790023.58</v>
      </c>
      <c r="E15" s="235"/>
      <c r="F15" s="235"/>
      <c r="G15" s="235"/>
      <c r="H15" s="235"/>
      <c r="I15" s="235">
        <v>-790024.69</v>
      </c>
      <c r="J15" s="235"/>
      <c r="K15" s="235"/>
      <c r="L15" s="235"/>
      <c r="M15" s="234">
        <f>SUM(C15:L15)</f>
        <v>143.5</v>
      </c>
    </row>
    <row r="16" spans="1:13" ht="74.25" customHeight="1">
      <c r="A16" s="233" t="s">
        <v>235</v>
      </c>
      <c r="B16" s="232" t="s">
        <v>234</v>
      </c>
      <c r="C16" s="231">
        <f>SUM(C17:C18)</f>
        <v>119730.81999999999</v>
      </c>
      <c r="D16" s="231">
        <f>SUM(D17:D18)</f>
        <v>163901.94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231">
        <f>SUM(I17:I18)</f>
        <v>-96416.06</v>
      </c>
      <c r="J16" s="231">
        <f>SUM(J17:J18)</f>
        <v>0</v>
      </c>
      <c r="K16" s="231">
        <f>SUM(K17:K18)</f>
        <v>0</v>
      </c>
      <c r="L16" s="231">
        <f>SUM(L17:L18)</f>
        <v>0</v>
      </c>
      <c r="M16" s="231">
        <f>SUM(C16:L16)</f>
        <v>187216.7</v>
      </c>
    </row>
    <row r="17" spans="1:13" ht="15" customHeight="1">
      <c r="A17" s="237" t="s">
        <v>233</v>
      </c>
      <c r="B17" s="236" t="s">
        <v>224</v>
      </c>
      <c r="C17" s="235">
        <v>119724.78</v>
      </c>
      <c r="D17" s="235">
        <v>131703.57999999999</v>
      </c>
      <c r="E17" s="235"/>
      <c r="F17" s="235"/>
      <c r="G17" s="235"/>
      <c r="H17" s="235"/>
      <c r="I17" s="235">
        <v>-64211.659999999996</v>
      </c>
      <c r="J17" s="235"/>
      <c r="K17" s="235"/>
      <c r="L17" s="235"/>
      <c r="M17" s="234">
        <f>SUM(C17:L17)</f>
        <v>187216.69999999998</v>
      </c>
    </row>
    <row r="18" spans="1:13" ht="15" customHeight="1">
      <c r="A18" s="237" t="s">
        <v>232</v>
      </c>
      <c r="B18" s="236" t="s">
        <v>222</v>
      </c>
      <c r="C18" s="235">
        <v>6.04</v>
      </c>
      <c r="D18" s="235">
        <v>32198.36</v>
      </c>
      <c r="E18" s="235"/>
      <c r="F18" s="235"/>
      <c r="G18" s="235"/>
      <c r="H18" s="235"/>
      <c r="I18" s="235">
        <v>-32204.400000000001</v>
      </c>
      <c r="J18" s="235"/>
      <c r="K18" s="235"/>
      <c r="L18" s="235"/>
      <c r="M18" s="234">
        <f>SUM(C18:L18)</f>
        <v>0</v>
      </c>
    </row>
    <row r="19" spans="1:13" ht="114.75" customHeight="1">
      <c r="A19" s="233" t="s">
        <v>231</v>
      </c>
      <c r="B19" s="232" t="s">
        <v>230</v>
      </c>
      <c r="C19" s="231">
        <f>SUM(C20:C21)</f>
        <v>227.8</v>
      </c>
      <c r="D19" s="231">
        <f>SUM(D20:D21)</f>
        <v>0</v>
      </c>
      <c r="E19" s="231">
        <f>SUM(E20:E21)</f>
        <v>0</v>
      </c>
      <c r="F19" s="231">
        <f>SUM(F20:F21)</f>
        <v>0</v>
      </c>
      <c r="G19" s="231">
        <f>SUM(G20:G21)</f>
        <v>0</v>
      </c>
      <c r="H19" s="231">
        <f>SUM(H20:H21)</f>
        <v>0</v>
      </c>
      <c r="I19" s="231">
        <f>SUM(I20:I21)</f>
        <v>-2.64</v>
      </c>
      <c r="J19" s="231">
        <f>SUM(J20:J21)</f>
        <v>0</v>
      </c>
      <c r="K19" s="231">
        <f>SUM(K20:K21)</f>
        <v>0</v>
      </c>
      <c r="L19" s="231">
        <f>SUM(L20:L21)</f>
        <v>0</v>
      </c>
      <c r="M19" s="231">
        <f>SUM(C19:L19)</f>
        <v>225.16000000000003</v>
      </c>
    </row>
    <row r="20" spans="1:13" ht="15" customHeight="1">
      <c r="A20" s="237" t="s">
        <v>229</v>
      </c>
      <c r="B20" s="236" t="s">
        <v>224</v>
      </c>
      <c r="C20" s="235">
        <v>227.8</v>
      </c>
      <c r="D20" s="235"/>
      <c r="E20" s="235"/>
      <c r="F20" s="235"/>
      <c r="G20" s="235"/>
      <c r="H20" s="235"/>
      <c r="I20" s="235">
        <v>-2.64</v>
      </c>
      <c r="J20" s="235"/>
      <c r="K20" s="235"/>
      <c r="L20" s="235"/>
      <c r="M20" s="234">
        <f>SUM(C20:L20)</f>
        <v>225.16000000000003</v>
      </c>
    </row>
    <row r="21" spans="1:13" ht="15" customHeight="1">
      <c r="A21" s="237" t="s">
        <v>228</v>
      </c>
      <c r="B21" s="236" t="s">
        <v>222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4">
        <f>SUM(C21:L21)</f>
        <v>0</v>
      </c>
    </row>
    <row r="22" spans="1:13" ht="15" customHeight="1">
      <c r="A22" s="233" t="s">
        <v>227</v>
      </c>
      <c r="B22" s="232" t="s">
        <v>226</v>
      </c>
      <c r="C22" s="231">
        <f>SUM(C23:C24)</f>
        <v>449.28</v>
      </c>
      <c r="D22" s="231">
        <f>SUM(D23:D24)</f>
        <v>621.93000000000006</v>
      </c>
      <c r="E22" s="231">
        <f>SUM(E23:E24)</f>
        <v>0</v>
      </c>
      <c r="F22" s="231">
        <f>SUM(F23:F24)</f>
        <v>67.66</v>
      </c>
      <c r="G22" s="231">
        <f>SUM(G23:G24)</f>
        <v>0</v>
      </c>
      <c r="H22" s="231">
        <f>SUM(H23:H24)</f>
        <v>0</v>
      </c>
      <c r="I22" s="231">
        <f>SUM(I23:I24)</f>
        <v>-223.97</v>
      </c>
      <c r="J22" s="231">
        <f>SUM(J23:J24)</f>
        <v>0</v>
      </c>
      <c r="K22" s="231">
        <f>SUM(K23:K24)</f>
        <v>0</v>
      </c>
      <c r="L22" s="231">
        <f>SUM(L23:L24)</f>
        <v>0</v>
      </c>
      <c r="M22" s="231">
        <f>SUM(C22:L22)</f>
        <v>914.90000000000009</v>
      </c>
    </row>
    <row r="23" spans="1:13" ht="15" customHeight="1">
      <c r="A23" s="237" t="s">
        <v>225</v>
      </c>
      <c r="B23" s="236" t="s">
        <v>224</v>
      </c>
      <c r="C23" s="235"/>
      <c r="D23" s="235">
        <v>156.31</v>
      </c>
      <c r="E23" s="235"/>
      <c r="F23" s="235">
        <v>67.66</v>
      </c>
      <c r="G23" s="235"/>
      <c r="H23" s="235"/>
      <c r="I23" s="235">
        <v>-223.97</v>
      </c>
      <c r="J23" s="235"/>
      <c r="K23" s="235"/>
      <c r="L23" s="235"/>
      <c r="M23" s="234">
        <f>SUM(C23:L23)</f>
        <v>0</v>
      </c>
    </row>
    <row r="24" spans="1:13" ht="15" customHeight="1">
      <c r="A24" s="237" t="s">
        <v>223</v>
      </c>
      <c r="B24" s="236" t="s">
        <v>222</v>
      </c>
      <c r="C24" s="235">
        <v>449.28</v>
      </c>
      <c r="D24" s="235">
        <v>465.62</v>
      </c>
      <c r="E24" s="235"/>
      <c r="F24" s="235"/>
      <c r="G24" s="235"/>
      <c r="H24" s="235"/>
      <c r="I24" s="235"/>
      <c r="J24" s="235"/>
      <c r="K24" s="235"/>
      <c r="L24" s="235"/>
      <c r="M24" s="234">
        <f>SUM(C24:L24)</f>
        <v>914.9</v>
      </c>
    </row>
    <row r="25" spans="1:13" ht="15" customHeight="1">
      <c r="A25" s="233" t="s">
        <v>221</v>
      </c>
      <c r="B25" s="232" t="s">
        <v>220</v>
      </c>
      <c r="C25" s="231">
        <f>SUM(C13,C16,C19,C22)</f>
        <v>206745.78999999998</v>
      </c>
      <c r="D25" s="231">
        <f>SUM(D13,D16,D19,D22)</f>
        <v>984423.87</v>
      </c>
      <c r="E25" s="231">
        <f>SUM(E13,E16,E19,E22)</f>
        <v>0</v>
      </c>
      <c r="F25" s="231">
        <f>SUM(F13,F16,F19,F22)</f>
        <v>67.66</v>
      </c>
      <c r="G25" s="231">
        <f>SUM(G13,G16,G19,G22)</f>
        <v>0</v>
      </c>
      <c r="H25" s="231">
        <f>SUM(H13,H16,H19,H22)</f>
        <v>0</v>
      </c>
      <c r="I25" s="231">
        <f>SUM(I13,I16,I19,I22)</f>
        <v>-918897.77999999991</v>
      </c>
      <c r="J25" s="231">
        <f>SUM(J13,J16,J19,J22)</f>
        <v>0</v>
      </c>
      <c r="K25" s="231">
        <f>SUM(K13,K16,K19,K22)</f>
        <v>0</v>
      </c>
      <c r="L25" s="231">
        <f>SUM(L13,L16,L19,L22)</f>
        <v>0</v>
      </c>
      <c r="M25" s="231">
        <f>SUM(C25:L25)</f>
        <v>272339.53999999992</v>
      </c>
    </row>
    <row r="26" spans="1:13">
      <c r="A26" s="230" t="s">
        <v>219</v>
      </c>
    </row>
    <row r="27" spans="1:13" s="228" customFormat="1" ht="15" customHeight="1">
      <c r="A27" s="229"/>
      <c r="B27" s="229"/>
      <c r="C27" s="229"/>
      <c r="D27" s="229"/>
      <c r="E27" s="229"/>
    </row>
    <row r="28" spans="1:13" s="228" customFormat="1" ht="15" customHeight="1">
      <c r="A28" s="229"/>
      <c r="B28" s="229"/>
      <c r="C28" s="229"/>
      <c r="D28" s="229"/>
      <c r="E28" s="229"/>
    </row>
    <row r="29" spans="1:13" s="228" customFormat="1" ht="12.7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44F7-04BA-42F0-8963-C7A73494BAEC}">
  <dimension ref="A2:I298"/>
  <sheetViews>
    <sheetView tabSelected="1" topLeftCell="A196" workbookViewId="0">
      <selection activeCell="J12" sqref="J12"/>
    </sheetView>
  </sheetViews>
  <sheetFormatPr defaultRowHeight="12.75"/>
  <cols>
    <col min="1" max="1" width="9.28515625" style="247" bestFit="1" customWidth="1"/>
    <col min="2" max="2" width="43.5703125" style="247" customWidth="1"/>
    <col min="3" max="4" width="9.42578125" style="247" bestFit="1" customWidth="1"/>
    <col min="5" max="8" width="10.42578125" style="247" bestFit="1" customWidth="1"/>
    <col min="9" max="9" width="9.28515625" style="247" bestFit="1" customWidth="1"/>
    <col min="10" max="16384" width="9.140625" style="247"/>
  </cols>
  <sheetData>
    <row r="2" spans="1:9">
      <c r="A2" s="251" t="s">
        <v>498</v>
      </c>
      <c r="H2" s="251" t="s">
        <v>497</v>
      </c>
      <c r="I2" s="252">
        <v>1</v>
      </c>
    </row>
    <row r="6" spans="1:9">
      <c r="A6" s="251" t="s">
        <v>496</v>
      </c>
    </row>
    <row r="7" spans="1:9">
      <c r="D7" s="249" t="s">
        <v>495</v>
      </c>
      <c r="E7" s="249" t="s">
        <v>494</v>
      </c>
      <c r="G7" s="249" t="s">
        <v>493</v>
      </c>
    </row>
    <row r="8" spans="1:9">
      <c r="B8" s="249" t="s">
        <v>492</v>
      </c>
      <c r="C8" s="254" t="s">
        <v>491</v>
      </c>
      <c r="E8" s="254" t="s">
        <v>490</v>
      </c>
      <c r="G8" s="254" t="s">
        <v>489</v>
      </c>
    </row>
    <row r="9" spans="1:9">
      <c r="C9" s="249" t="s">
        <v>488</v>
      </c>
      <c r="D9" s="249" t="s">
        <v>487</v>
      </c>
      <c r="E9" s="249" t="s">
        <v>488</v>
      </c>
      <c r="F9" s="249" t="s">
        <v>487</v>
      </c>
      <c r="G9" s="249" t="s">
        <v>488</v>
      </c>
      <c r="H9" s="249" t="s">
        <v>487</v>
      </c>
    </row>
    <row r="10" spans="1:9">
      <c r="A10" s="253">
        <v>1</v>
      </c>
      <c r="B10" s="249" t="s">
        <v>486</v>
      </c>
      <c r="C10" s="248">
        <v>634805.32999999996</v>
      </c>
      <c r="D10" s="248">
        <v>433511.52</v>
      </c>
      <c r="E10" s="248">
        <v>111476.31</v>
      </c>
      <c r="F10" s="248">
        <v>46674.42</v>
      </c>
      <c r="G10" s="248">
        <v>266095.7</v>
      </c>
    </row>
    <row r="11" spans="1:9">
      <c r="A11" s="253">
        <v>12</v>
      </c>
      <c r="B11" s="249" t="s">
        <v>17</v>
      </c>
      <c r="C11" s="248">
        <v>634805.32999999996</v>
      </c>
      <c r="D11" s="248">
        <v>433511.52</v>
      </c>
      <c r="E11" s="248">
        <v>111476.31</v>
      </c>
      <c r="F11" s="248">
        <v>46674.42</v>
      </c>
      <c r="G11" s="248">
        <v>266095.7</v>
      </c>
    </row>
    <row r="12" spans="1:9">
      <c r="A12" s="253">
        <v>1202</v>
      </c>
      <c r="B12" s="249" t="s">
        <v>21</v>
      </c>
      <c r="C12" s="248">
        <v>208631.71</v>
      </c>
      <c r="D12" s="248">
        <v>105725.57</v>
      </c>
      <c r="E12" s="248">
        <v>0</v>
      </c>
      <c r="F12" s="248">
        <v>2537.04</v>
      </c>
      <c r="G12" s="248">
        <v>100369.1</v>
      </c>
    </row>
    <row r="13" spans="1:9">
      <c r="A13" s="253">
        <v>12022</v>
      </c>
      <c r="B13" s="249" t="s">
        <v>485</v>
      </c>
      <c r="C13" s="248">
        <v>208631.71</v>
      </c>
      <c r="D13" s="248">
        <v>105725.57</v>
      </c>
      <c r="E13" s="248">
        <v>0</v>
      </c>
      <c r="F13" s="248">
        <v>2537.04</v>
      </c>
      <c r="G13" s="248">
        <v>100369.1</v>
      </c>
    </row>
    <row r="14" spans="1:9">
      <c r="A14" s="252">
        <v>1202201</v>
      </c>
      <c r="B14" s="251" t="s">
        <v>484</v>
      </c>
      <c r="C14" s="250">
        <v>208631.71</v>
      </c>
      <c r="E14" s="250">
        <v>0</v>
      </c>
      <c r="F14" s="250">
        <v>0</v>
      </c>
      <c r="G14" s="250">
        <v>208631.71</v>
      </c>
    </row>
    <row r="15" spans="1:9">
      <c r="A15" s="252">
        <v>1202204</v>
      </c>
      <c r="B15" s="251" t="s">
        <v>483</v>
      </c>
      <c r="D15" s="250">
        <v>105725.57</v>
      </c>
      <c r="E15" s="250">
        <v>0</v>
      </c>
      <c r="F15" s="250">
        <v>2537.04</v>
      </c>
      <c r="H15" s="250">
        <v>108262.61</v>
      </c>
    </row>
    <row r="16" spans="1:9">
      <c r="A16" s="253">
        <v>1203</v>
      </c>
      <c r="B16" s="249" t="s">
        <v>482</v>
      </c>
      <c r="C16" s="248">
        <v>35957.599999999999</v>
      </c>
      <c r="D16" s="248">
        <v>35462.75</v>
      </c>
      <c r="E16" s="248">
        <v>0</v>
      </c>
      <c r="F16" s="248">
        <v>123.6</v>
      </c>
      <c r="G16" s="248">
        <v>371.25</v>
      </c>
    </row>
    <row r="17" spans="1:8">
      <c r="A17" s="253">
        <v>12031</v>
      </c>
      <c r="B17" s="249" t="s">
        <v>122</v>
      </c>
      <c r="C17" s="248">
        <v>33484.71</v>
      </c>
      <c r="D17" s="248">
        <v>33484.71</v>
      </c>
      <c r="E17" s="248">
        <v>0</v>
      </c>
      <c r="F17" s="248">
        <v>0</v>
      </c>
    </row>
    <row r="18" spans="1:8">
      <c r="A18" s="252">
        <v>1203101</v>
      </c>
      <c r="B18" s="251" t="s">
        <v>481</v>
      </c>
      <c r="C18" s="250">
        <v>33484.71</v>
      </c>
      <c r="E18" s="250">
        <v>0</v>
      </c>
      <c r="F18" s="250">
        <v>0</v>
      </c>
      <c r="G18" s="250">
        <v>33484.71</v>
      </c>
    </row>
    <row r="19" spans="1:8">
      <c r="A19" s="252">
        <v>1203104</v>
      </c>
      <c r="B19" s="251" t="s">
        <v>480</v>
      </c>
      <c r="D19" s="250">
        <v>33484.71</v>
      </c>
      <c r="E19" s="250">
        <v>0</v>
      </c>
      <c r="F19" s="250">
        <v>0</v>
      </c>
      <c r="H19" s="250">
        <v>33484.71</v>
      </c>
    </row>
    <row r="20" spans="1:8">
      <c r="A20" s="253">
        <v>12032</v>
      </c>
      <c r="B20" s="249" t="s">
        <v>123</v>
      </c>
      <c r="C20" s="248">
        <v>2472.89</v>
      </c>
      <c r="D20" s="248">
        <v>1978.04</v>
      </c>
      <c r="E20" s="248">
        <v>0</v>
      </c>
      <c r="F20" s="248">
        <v>123.6</v>
      </c>
      <c r="G20" s="248">
        <v>371.25</v>
      </c>
    </row>
    <row r="21" spans="1:8">
      <c r="A21" s="252">
        <v>1203201</v>
      </c>
      <c r="B21" s="251" t="s">
        <v>479</v>
      </c>
      <c r="C21" s="250">
        <v>2472.89</v>
      </c>
      <c r="E21" s="250">
        <v>0</v>
      </c>
      <c r="F21" s="250">
        <v>0</v>
      </c>
      <c r="G21" s="250">
        <v>2472.89</v>
      </c>
    </row>
    <row r="22" spans="1:8">
      <c r="A22" s="252">
        <v>1203204</v>
      </c>
      <c r="B22" s="251" t="s">
        <v>478</v>
      </c>
      <c r="D22" s="250">
        <v>1978.04</v>
      </c>
      <c r="E22" s="250">
        <v>0</v>
      </c>
      <c r="F22" s="250">
        <v>123.6</v>
      </c>
      <c r="H22" s="250">
        <v>2101.64</v>
      </c>
    </row>
    <row r="23" spans="1:8">
      <c r="A23" s="253">
        <v>1205</v>
      </c>
      <c r="B23" s="249" t="s">
        <v>25</v>
      </c>
      <c r="C23" s="248">
        <v>27745.81</v>
      </c>
      <c r="D23" s="248">
        <v>22380.21</v>
      </c>
      <c r="E23" s="248">
        <v>75476.31</v>
      </c>
      <c r="F23" s="248">
        <v>6578.18</v>
      </c>
      <c r="G23" s="248">
        <v>74263.73</v>
      </c>
    </row>
    <row r="24" spans="1:8">
      <c r="A24" s="253">
        <v>12054</v>
      </c>
      <c r="B24" s="249" t="s">
        <v>477</v>
      </c>
      <c r="C24" s="248">
        <v>27745.81</v>
      </c>
      <c r="D24" s="248">
        <v>22380.21</v>
      </c>
      <c r="E24" s="248">
        <v>75476.31</v>
      </c>
      <c r="F24" s="248">
        <v>6578.18</v>
      </c>
      <c r="G24" s="248">
        <v>74263.73</v>
      </c>
    </row>
    <row r="25" spans="1:8">
      <c r="A25" s="252">
        <v>1205401</v>
      </c>
      <c r="B25" s="251" t="s">
        <v>476</v>
      </c>
      <c r="C25" s="250">
        <v>27745.81</v>
      </c>
      <c r="E25" s="250">
        <v>75476.31</v>
      </c>
      <c r="F25" s="250">
        <v>0</v>
      </c>
      <c r="G25" s="250">
        <v>103222.12</v>
      </c>
    </row>
    <row r="26" spans="1:8">
      <c r="A26" s="252">
        <v>1205404</v>
      </c>
      <c r="B26" s="251" t="s">
        <v>475</v>
      </c>
      <c r="D26" s="250">
        <v>22380.21</v>
      </c>
      <c r="E26" s="250">
        <v>0</v>
      </c>
      <c r="F26" s="250">
        <v>6578.18</v>
      </c>
      <c r="H26" s="250">
        <v>28958.39</v>
      </c>
    </row>
    <row r="27" spans="1:8">
      <c r="A27" s="253">
        <v>1206</v>
      </c>
      <c r="B27" s="249" t="s">
        <v>27</v>
      </c>
      <c r="C27" s="248">
        <v>313106.78999999998</v>
      </c>
      <c r="D27" s="248">
        <v>264048.96999999997</v>
      </c>
      <c r="E27" s="248">
        <v>0</v>
      </c>
      <c r="F27" s="248">
        <v>27781.68</v>
      </c>
      <c r="G27" s="248">
        <v>21276.14</v>
      </c>
    </row>
    <row r="28" spans="1:8">
      <c r="A28" s="252">
        <v>1206001</v>
      </c>
      <c r="B28" s="251" t="s">
        <v>474</v>
      </c>
      <c r="C28" s="250">
        <v>313106.78999999998</v>
      </c>
      <c r="E28" s="250">
        <v>6200</v>
      </c>
      <c r="F28" s="250">
        <v>0</v>
      </c>
      <c r="G28" s="250">
        <v>319306.78999999998</v>
      </c>
    </row>
    <row r="29" spans="1:8">
      <c r="A29" s="252">
        <v>1206004</v>
      </c>
      <c r="B29" s="251" t="s">
        <v>473</v>
      </c>
      <c r="D29" s="250">
        <v>264048.96999999997</v>
      </c>
      <c r="E29" s="250">
        <v>-6200</v>
      </c>
      <c r="F29" s="250">
        <v>27781.68</v>
      </c>
      <c r="H29" s="250">
        <v>298030.65000000002</v>
      </c>
    </row>
    <row r="30" spans="1:8">
      <c r="A30" s="253">
        <v>1208</v>
      </c>
      <c r="B30" s="249" t="s">
        <v>472</v>
      </c>
      <c r="C30" s="248">
        <v>6166.96</v>
      </c>
      <c r="D30" s="248">
        <v>2637.84</v>
      </c>
      <c r="E30" s="248">
        <v>0</v>
      </c>
      <c r="F30" s="248">
        <v>962.64</v>
      </c>
      <c r="G30" s="248">
        <v>2566.48</v>
      </c>
    </row>
    <row r="31" spans="1:8">
      <c r="A31" s="253">
        <v>12082</v>
      </c>
      <c r="B31" s="249" t="s">
        <v>471</v>
      </c>
      <c r="C31" s="248">
        <v>6166.96</v>
      </c>
      <c r="D31" s="248">
        <v>2637.84</v>
      </c>
      <c r="E31" s="248">
        <v>0</v>
      </c>
      <c r="F31" s="248">
        <v>962.64</v>
      </c>
      <c r="G31" s="248">
        <v>2566.48</v>
      </c>
    </row>
    <row r="32" spans="1:8">
      <c r="A32" s="252">
        <v>1208201</v>
      </c>
      <c r="B32" s="251" t="s">
        <v>470</v>
      </c>
      <c r="C32" s="250">
        <v>6166.96</v>
      </c>
      <c r="E32" s="250">
        <v>0</v>
      </c>
      <c r="F32" s="250">
        <v>0</v>
      </c>
      <c r="G32" s="250">
        <v>6166.96</v>
      </c>
    </row>
    <row r="33" spans="1:8">
      <c r="A33" s="252">
        <v>1208204</v>
      </c>
      <c r="B33" s="251" t="s">
        <v>469</v>
      </c>
      <c r="D33" s="250">
        <v>2637.84</v>
      </c>
      <c r="E33" s="250">
        <v>0</v>
      </c>
      <c r="F33" s="250">
        <v>962.64</v>
      </c>
      <c r="H33" s="250">
        <v>3600.48</v>
      </c>
    </row>
    <row r="34" spans="1:8">
      <c r="A34" s="253">
        <v>1209</v>
      </c>
      <c r="B34" s="249" t="s">
        <v>468</v>
      </c>
      <c r="C34" s="248">
        <v>33572.870000000003</v>
      </c>
      <c r="D34" s="248">
        <v>3256.18</v>
      </c>
      <c r="E34" s="248">
        <v>36000</v>
      </c>
      <c r="F34" s="248">
        <v>8691.2800000000007</v>
      </c>
      <c r="G34" s="248">
        <v>57625.41</v>
      </c>
    </row>
    <row r="35" spans="1:8">
      <c r="A35" s="253">
        <v>12094</v>
      </c>
      <c r="B35" s="249" t="s">
        <v>468</v>
      </c>
      <c r="C35" s="248">
        <v>33572.870000000003</v>
      </c>
      <c r="D35" s="248">
        <v>3256.18</v>
      </c>
      <c r="E35" s="248">
        <v>36000</v>
      </c>
      <c r="F35" s="248">
        <v>8691.2800000000007</v>
      </c>
      <c r="G35" s="248">
        <v>57625.41</v>
      </c>
    </row>
    <row r="36" spans="1:8">
      <c r="A36" s="252">
        <v>1209401</v>
      </c>
      <c r="B36" s="251" t="s">
        <v>467</v>
      </c>
      <c r="C36" s="250">
        <v>33572.870000000003</v>
      </c>
      <c r="E36" s="250">
        <v>36000</v>
      </c>
      <c r="F36" s="250">
        <v>0</v>
      </c>
      <c r="G36" s="250">
        <v>69572.87</v>
      </c>
    </row>
    <row r="37" spans="1:8">
      <c r="A37" s="252">
        <v>1209404</v>
      </c>
      <c r="B37" s="251" t="s">
        <v>466</v>
      </c>
      <c r="D37" s="250">
        <v>3256.18</v>
      </c>
      <c r="E37" s="250">
        <v>0</v>
      </c>
      <c r="F37" s="250">
        <v>8691.2800000000007</v>
      </c>
      <c r="H37" s="250">
        <v>11947.46</v>
      </c>
    </row>
    <row r="38" spans="1:8">
      <c r="A38" s="253">
        <v>1210</v>
      </c>
      <c r="B38" s="249" t="s">
        <v>465</v>
      </c>
      <c r="C38" s="248">
        <v>9623.59</v>
      </c>
      <c r="D38" s="248">
        <v>0</v>
      </c>
      <c r="E38" s="248">
        <v>0</v>
      </c>
      <c r="F38" s="248">
        <v>0</v>
      </c>
      <c r="G38" s="248">
        <v>9623.59</v>
      </c>
    </row>
    <row r="39" spans="1:8">
      <c r="A39" s="253">
        <v>12101</v>
      </c>
      <c r="B39" s="249" t="s">
        <v>464</v>
      </c>
      <c r="C39" s="248">
        <v>9623.59</v>
      </c>
      <c r="D39" s="248">
        <v>0</v>
      </c>
      <c r="E39" s="248">
        <v>0</v>
      </c>
      <c r="F39" s="248">
        <v>0</v>
      </c>
      <c r="G39" s="248">
        <v>9623.59</v>
      </c>
    </row>
    <row r="41" spans="1:8">
      <c r="A41" s="253">
        <v>121011</v>
      </c>
      <c r="B41" s="249" t="s">
        <v>464</v>
      </c>
      <c r="C41" s="248">
        <v>9623.59</v>
      </c>
      <c r="D41" s="248">
        <v>0</v>
      </c>
      <c r="E41" s="248">
        <v>0</v>
      </c>
      <c r="F41" s="248">
        <v>0</v>
      </c>
      <c r="G41" s="248">
        <v>9623.59</v>
      </c>
    </row>
    <row r="42" spans="1:8">
      <c r="A42" s="252">
        <v>1210111</v>
      </c>
      <c r="B42" s="251" t="s">
        <v>463</v>
      </c>
      <c r="C42" s="250">
        <v>9623.59</v>
      </c>
      <c r="E42" s="250">
        <v>0</v>
      </c>
      <c r="F42" s="250">
        <v>0</v>
      </c>
      <c r="G42" s="250">
        <v>9623.59</v>
      </c>
    </row>
    <row r="43" spans="1:8">
      <c r="A43" s="253">
        <v>2</v>
      </c>
      <c r="B43" s="249" t="s">
        <v>462</v>
      </c>
      <c r="C43" s="248">
        <v>43906.3</v>
      </c>
      <c r="D43" s="248">
        <v>0</v>
      </c>
      <c r="E43" s="248">
        <v>2885614.01</v>
      </c>
      <c r="F43" s="248">
        <v>2867611.98</v>
      </c>
      <c r="G43" s="248">
        <v>61908.33</v>
      </c>
    </row>
    <row r="44" spans="1:8">
      <c r="A44" s="253">
        <v>20</v>
      </c>
      <c r="B44" s="249" t="s">
        <v>45</v>
      </c>
      <c r="C44" s="248">
        <v>5322.83</v>
      </c>
      <c r="D44" s="248">
        <v>0</v>
      </c>
      <c r="E44" s="248">
        <v>53824.71</v>
      </c>
      <c r="F44" s="248">
        <v>52300.62</v>
      </c>
      <c r="G44" s="248">
        <v>6846.92</v>
      </c>
    </row>
    <row r="45" spans="1:8">
      <c r="A45" s="253">
        <v>201</v>
      </c>
      <c r="B45" s="249" t="s">
        <v>461</v>
      </c>
      <c r="C45" s="248">
        <v>5322.83</v>
      </c>
      <c r="D45" s="248">
        <v>0</v>
      </c>
      <c r="E45" s="248">
        <v>50446.45</v>
      </c>
      <c r="F45" s="248">
        <v>48922.36</v>
      </c>
      <c r="G45" s="248">
        <v>6846.92</v>
      </c>
    </row>
    <row r="46" spans="1:8">
      <c r="A46" s="253">
        <v>2011</v>
      </c>
      <c r="B46" s="249" t="s">
        <v>460</v>
      </c>
      <c r="C46" s="248">
        <v>1741.02</v>
      </c>
      <c r="D46" s="248">
        <v>0</v>
      </c>
      <c r="E46" s="248">
        <v>25964.42</v>
      </c>
      <c r="F46" s="248">
        <v>25520.17</v>
      </c>
      <c r="G46" s="248">
        <v>2185.27</v>
      </c>
    </row>
    <row r="47" spans="1:8">
      <c r="A47" s="252">
        <v>2011001</v>
      </c>
      <c r="B47" s="251" t="s">
        <v>459</v>
      </c>
      <c r="E47" s="250">
        <v>3506</v>
      </c>
      <c r="F47" s="250">
        <v>3432.61</v>
      </c>
      <c r="G47" s="250">
        <v>73.39</v>
      </c>
    </row>
    <row r="48" spans="1:8">
      <c r="A48" s="252">
        <v>2011002</v>
      </c>
      <c r="B48" s="251" t="s">
        <v>458</v>
      </c>
      <c r="C48" s="250">
        <v>355.29</v>
      </c>
      <c r="E48" s="250">
        <v>6848.3</v>
      </c>
      <c r="F48" s="250">
        <v>6837.09</v>
      </c>
      <c r="G48" s="250">
        <v>366.5</v>
      </c>
    </row>
    <row r="49" spans="1:8">
      <c r="A49" s="252">
        <v>2011003</v>
      </c>
      <c r="B49" s="251" t="s">
        <v>457</v>
      </c>
      <c r="C49" s="250">
        <v>348.79</v>
      </c>
      <c r="E49" s="250">
        <v>2532.41</v>
      </c>
      <c r="F49" s="250">
        <v>2512.87</v>
      </c>
      <c r="G49" s="250">
        <v>368.33</v>
      </c>
    </row>
    <row r="50" spans="1:8">
      <c r="A50" s="252">
        <v>2011004</v>
      </c>
      <c r="B50" s="251" t="s">
        <v>456</v>
      </c>
      <c r="C50" s="250">
        <v>349.51</v>
      </c>
      <c r="E50" s="250">
        <v>2675.98</v>
      </c>
      <c r="F50" s="250">
        <v>2697.21</v>
      </c>
      <c r="G50" s="250">
        <v>328.28</v>
      </c>
    </row>
    <row r="51" spans="1:8">
      <c r="A51" s="252">
        <v>2011006</v>
      </c>
      <c r="B51" s="251" t="s">
        <v>455</v>
      </c>
      <c r="C51" s="250">
        <v>23.92</v>
      </c>
      <c r="E51" s="250">
        <v>125.93</v>
      </c>
      <c r="F51" s="250">
        <v>127.9</v>
      </c>
      <c r="G51" s="250">
        <v>21.95</v>
      </c>
    </row>
    <row r="52" spans="1:8">
      <c r="A52" s="252">
        <v>2011007</v>
      </c>
      <c r="B52" s="251" t="s">
        <v>454</v>
      </c>
      <c r="C52" s="250">
        <v>188.79</v>
      </c>
      <c r="E52" s="250">
        <v>4309.74</v>
      </c>
      <c r="F52" s="250">
        <v>4059.86</v>
      </c>
      <c r="G52" s="250">
        <v>438.67</v>
      </c>
    </row>
    <row r="53" spans="1:8">
      <c r="A53" s="252">
        <v>2011008</v>
      </c>
      <c r="B53" s="251" t="s">
        <v>453</v>
      </c>
      <c r="C53" s="250">
        <v>226.77</v>
      </c>
      <c r="E53" s="250">
        <v>3454.57</v>
      </c>
      <c r="F53" s="250">
        <v>3422.15</v>
      </c>
      <c r="G53" s="250">
        <v>259.19</v>
      </c>
    </row>
    <row r="54" spans="1:8">
      <c r="A54" s="252">
        <v>2011009</v>
      </c>
      <c r="B54" s="251" t="s">
        <v>452</v>
      </c>
      <c r="C54" s="250">
        <v>247.95</v>
      </c>
      <c r="E54" s="250">
        <v>2511.4899999999998</v>
      </c>
      <c r="F54" s="250">
        <v>2430.48</v>
      </c>
      <c r="G54" s="250">
        <v>328.96</v>
      </c>
    </row>
    <row r="55" spans="1:8">
      <c r="A55" s="253">
        <v>2012</v>
      </c>
      <c r="B55" s="249" t="s">
        <v>451</v>
      </c>
      <c r="C55" s="248">
        <v>3502.22</v>
      </c>
      <c r="D55" s="248">
        <v>0</v>
      </c>
      <c r="E55" s="248">
        <v>7499.94</v>
      </c>
      <c r="F55" s="248">
        <v>6502.22</v>
      </c>
      <c r="G55" s="248">
        <v>4499.9399999999996</v>
      </c>
    </row>
    <row r="56" spans="1:8">
      <c r="A56" s="252">
        <v>2012002</v>
      </c>
      <c r="B56" s="251" t="s">
        <v>450</v>
      </c>
      <c r="C56" s="250">
        <v>583.70000000000005</v>
      </c>
      <c r="E56" s="250">
        <v>1249.99</v>
      </c>
      <c r="F56" s="250">
        <v>1083.7</v>
      </c>
      <c r="G56" s="250">
        <v>749.99</v>
      </c>
    </row>
    <row r="57" spans="1:8">
      <c r="A57" s="252">
        <v>2012003</v>
      </c>
      <c r="B57" s="251" t="s">
        <v>449</v>
      </c>
      <c r="C57" s="250">
        <v>583.70000000000005</v>
      </c>
      <c r="E57" s="250">
        <v>1249.99</v>
      </c>
      <c r="F57" s="250">
        <v>1083.7</v>
      </c>
      <c r="G57" s="250">
        <v>749.99</v>
      </c>
    </row>
    <row r="58" spans="1:8">
      <c r="A58" s="252">
        <v>2012005</v>
      </c>
      <c r="B58" s="251" t="s">
        <v>448</v>
      </c>
      <c r="C58" s="250">
        <v>583.70000000000005</v>
      </c>
      <c r="E58" s="250">
        <v>1249.99</v>
      </c>
      <c r="F58" s="250">
        <v>1083.7</v>
      </c>
      <c r="G58" s="250">
        <v>749.99</v>
      </c>
    </row>
    <row r="59" spans="1:8">
      <c r="A59" s="252">
        <v>2012007</v>
      </c>
      <c r="B59" s="251" t="s">
        <v>447</v>
      </c>
      <c r="C59" s="250">
        <v>583.70000000000005</v>
      </c>
      <c r="E59" s="250">
        <v>1249.99</v>
      </c>
      <c r="F59" s="250">
        <v>1083.7</v>
      </c>
      <c r="G59" s="250">
        <v>749.99</v>
      </c>
    </row>
    <row r="60" spans="1:8">
      <c r="A60" s="252">
        <v>2012008</v>
      </c>
      <c r="B60" s="251" t="s">
        <v>446</v>
      </c>
      <c r="C60" s="250">
        <v>583.71</v>
      </c>
      <c r="E60" s="250">
        <v>1249.99</v>
      </c>
      <c r="F60" s="250">
        <v>1083.71</v>
      </c>
      <c r="G60" s="250">
        <v>749.99</v>
      </c>
    </row>
    <row r="61" spans="1:8">
      <c r="A61" s="252">
        <v>2012009</v>
      </c>
      <c r="B61" s="251" t="s">
        <v>445</v>
      </c>
      <c r="C61" s="250">
        <v>583.71</v>
      </c>
      <c r="E61" s="250">
        <v>1249.99</v>
      </c>
      <c r="F61" s="250">
        <v>1083.71</v>
      </c>
      <c r="G61" s="250">
        <v>749.99</v>
      </c>
    </row>
    <row r="62" spans="1:8">
      <c r="A62" s="253">
        <v>2013</v>
      </c>
      <c r="B62" s="249" t="s">
        <v>444</v>
      </c>
      <c r="C62" s="248">
        <v>0</v>
      </c>
      <c r="D62" s="248">
        <v>0</v>
      </c>
      <c r="E62" s="248">
        <v>5872.56</v>
      </c>
      <c r="F62" s="248">
        <v>5872.56</v>
      </c>
    </row>
    <row r="63" spans="1:8">
      <c r="A63" s="252">
        <v>2013002</v>
      </c>
      <c r="B63" s="251" t="s">
        <v>443</v>
      </c>
      <c r="E63" s="250">
        <v>2726.68</v>
      </c>
      <c r="F63" s="250">
        <v>2726.68</v>
      </c>
      <c r="H63" s="250">
        <v>0</v>
      </c>
    </row>
    <row r="64" spans="1:8">
      <c r="A64" s="252">
        <v>2013003</v>
      </c>
      <c r="B64" s="251" t="s">
        <v>442</v>
      </c>
      <c r="E64" s="250">
        <v>374.58</v>
      </c>
      <c r="F64" s="250">
        <v>374.58</v>
      </c>
      <c r="H64" s="250">
        <v>0</v>
      </c>
    </row>
    <row r="65" spans="1:8">
      <c r="A65" s="252">
        <v>2013004</v>
      </c>
      <c r="B65" s="251" t="s">
        <v>441</v>
      </c>
      <c r="E65" s="250">
        <v>300.33</v>
      </c>
      <c r="F65" s="250">
        <v>300.33</v>
      </c>
      <c r="H65" s="250">
        <v>0</v>
      </c>
    </row>
    <row r="66" spans="1:8">
      <c r="A66" s="252">
        <v>2013007</v>
      </c>
      <c r="B66" s="251" t="s">
        <v>440</v>
      </c>
      <c r="E66" s="250">
        <v>1675.31</v>
      </c>
      <c r="F66" s="250">
        <v>1675.31</v>
      </c>
      <c r="H66" s="250">
        <v>0</v>
      </c>
    </row>
    <row r="67" spans="1:8">
      <c r="A67" s="252">
        <v>2013008</v>
      </c>
      <c r="B67" s="251" t="s">
        <v>439</v>
      </c>
      <c r="E67" s="250">
        <v>416.13</v>
      </c>
      <c r="F67" s="250">
        <v>416.13</v>
      </c>
      <c r="H67" s="250">
        <v>0</v>
      </c>
    </row>
    <row r="68" spans="1:8">
      <c r="A68" s="252">
        <v>2013009</v>
      </c>
      <c r="B68" s="251" t="s">
        <v>438</v>
      </c>
      <c r="E68" s="250">
        <v>379.53</v>
      </c>
      <c r="F68" s="250">
        <v>379.53</v>
      </c>
      <c r="H68" s="250">
        <v>0</v>
      </c>
    </row>
    <row r="69" spans="1:8">
      <c r="A69" s="253">
        <v>2014</v>
      </c>
      <c r="B69" s="249" t="s">
        <v>437</v>
      </c>
      <c r="C69" s="248">
        <v>79.59</v>
      </c>
      <c r="D69" s="248">
        <v>0</v>
      </c>
      <c r="E69" s="248">
        <v>11109.53</v>
      </c>
      <c r="F69" s="248">
        <v>11027.41</v>
      </c>
      <c r="G69" s="248">
        <v>161.71</v>
      </c>
    </row>
    <row r="70" spans="1:8">
      <c r="A70" s="252">
        <v>2014001</v>
      </c>
      <c r="B70" s="251" t="s">
        <v>436</v>
      </c>
      <c r="E70" s="250">
        <v>4616.45</v>
      </c>
      <c r="F70" s="250">
        <v>4535.38</v>
      </c>
      <c r="G70" s="250">
        <v>81.069999999999993</v>
      </c>
    </row>
    <row r="72" spans="1:8">
      <c r="A72" s="252">
        <v>2014002</v>
      </c>
      <c r="B72" s="251" t="s">
        <v>435</v>
      </c>
      <c r="C72" s="250">
        <v>19</v>
      </c>
      <c r="E72" s="250">
        <v>726.71</v>
      </c>
      <c r="F72" s="250">
        <v>745.71</v>
      </c>
      <c r="H72" s="250">
        <v>0</v>
      </c>
    </row>
    <row r="73" spans="1:8">
      <c r="A73" s="252">
        <v>2014003</v>
      </c>
      <c r="B73" s="251" t="s">
        <v>434</v>
      </c>
      <c r="E73" s="250">
        <v>3750.08</v>
      </c>
      <c r="F73" s="250">
        <v>3743.28</v>
      </c>
      <c r="G73" s="250">
        <v>6.8</v>
      </c>
    </row>
    <row r="74" spans="1:8">
      <c r="A74" s="252">
        <v>2014004</v>
      </c>
      <c r="B74" s="251" t="s">
        <v>433</v>
      </c>
      <c r="C74" s="250">
        <v>24.99</v>
      </c>
      <c r="E74" s="250">
        <v>382.84</v>
      </c>
      <c r="F74" s="250">
        <v>382.84</v>
      </c>
      <c r="G74" s="250">
        <v>24.99</v>
      </c>
    </row>
    <row r="75" spans="1:8">
      <c r="A75" s="252">
        <v>2014007</v>
      </c>
      <c r="B75" s="251" t="s">
        <v>432</v>
      </c>
      <c r="E75" s="250">
        <v>718.96</v>
      </c>
      <c r="F75" s="250">
        <v>718.96</v>
      </c>
      <c r="H75" s="250">
        <v>0</v>
      </c>
    </row>
    <row r="76" spans="1:8">
      <c r="A76" s="252">
        <v>2014008</v>
      </c>
      <c r="B76" s="251" t="s">
        <v>431</v>
      </c>
      <c r="C76" s="250">
        <v>19.399999999999999</v>
      </c>
      <c r="E76" s="250">
        <v>486</v>
      </c>
      <c r="F76" s="250">
        <v>477.4</v>
      </c>
      <c r="G76" s="250">
        <v>28</v>
      </c>
    </row>
    <row r="77" spans="1:8">
      <c r="A77" s="252">
        <v>2014009</v>
      </c>
      <c r="B77" s="251" t="s">
        <v>430</v>
      </c>
      <c r="C77" s="250">
        <v>16.2</v>
      </c>
      <c r="E77" s="250">
        <v>428.49</v>
      </c>
      <c r="F77" s="250">
        <v>423.84</v>
      </c>
      <c r="G77" s="250">
        <v>20.85</v>
      </c>
    </row>
    <row r="78" spans="1:8">
      <c r="A78" s="253">
        <v>202</v>
      </c>
      <c r="B78" s="249" t="s">
        <v>429</v>
      </c>
      <c r="C78" s="248">
        <v>0</v>
      </c>
      <c r="D78" s="248">
        <v>0</v>
      </c>
      <c r="E78" s="248">
        <v>3378.26</v>
      </c>
      <c r="F78" s="248">
        <v>3378.26</v>
      </c>
    </row>
    <row r="79" spans="1:8">
      <c r="A79" s="252">
        <v>2021001</v>
      </c>
      <c r="B79" s="251" t="s">
        <v>428</v>
      </c>
      <c r="E79" s="250">
        <v>694.85</v>
      </c>
      <c r="F79" s="250">
        <v>694.85</v>
      </c>
      <c r="H79" s="250">
        <v>0</v>
      </c>
    </row>
    <row r="80" spans="1:8">
      <c r="A80" s="252">
        <v>2021002</v>
      </c>
      <c r="B80" s="251" t="s">
        <v>427</v>
      </c>
      <c r="E80" s="250">
        <v>515.70000000000005</v>
      </c>
      <c r="F80" s="250">
        <v>515.70000000000005</v>
      </c>
      <c r="H80" s="250">
        <v>0</v>
      </c>
    </row>
    <row r="81" spans="1:8">
      <c r="A81" s="252">
        <v>2021003</v>
      </c>
      <c r="B81" s="251" t="s">
        <v>426</v>
      </c>
      <c r="E81" s="250">
        <v>98.27</v>
      </c>
      <c r="F81" s="250">
        <v>98.27</v>
      </c>
      <c r="H81" s="250">
        <v>0</v>
      </c>
    </row>
    <row r="82" spans="1:8">
      <c r="A82" s="252">
        <v>2021004</v>
      </c>
      <c r="B82" s="251" t="s">
        <v>425</v>
      </c>
      <c r="E82" s="250">
        <v>243.82</v>
      </c>
      <c r="F82" s="250">
        <v>243.82</v>
      </c>
      <c r="H82" s="250">
        <v>0</v>
      </c>
    </row>
    <row r="83" spans="1:8">
      <c r="A83" s="252">
        <v>2021007</v>
      </c>
      <c r="B83" s="251" t="s">
        <v>424</v>
      </c>
      <c r="E83" s="250">
        <v>891.78</v>
      </c>
      <c r="F83" s="250">
        <v>891.78</v>
      </c>
      <c r="H83" s="250">
        <v>0</v>
      </c>
    </row>
    <row r="84" spans="1:8">
      <c r="A84" s="252">
        <v>2021008</v>
      </c>
      <c r="B84" s="251" t="s">
        <v>423</v>
      </c>
      <c r="E84" s="250">
        <v>512.99</v>
      </c>
      <c r="F84" s="250">
        <v>512.99</v>
      </c>
      <c r="H84" s="250">
        <v>0</v>
      </c>
    </row>
    <row r="85" spans="1:8">
      <c r="A85" s="252">
        <v>2021009</v>
      </c>
      <c r="B85" s="251" t="s">
        <v>422</v>
      </c>
      <c r="E85" s="250">
        <v>420.85</v>
      </c>
      <c r="F85" s="250">
        <v>420.85</v>
      </c>
      <c r="H85" s="250">
        <v>0</v>
      </c>
    </row>
    <row r="86" spans="1:8">
      <c r="A86" s="253">
        <v>21</v>
      </c>
      <c r="B86" s="249" t="s">
        <v>104</v>
      </c>
      <c r="C86" s="248">
        <v>150.65</v>
      </c>
      <c r="D86" s="248">
        <v>0</v>
      </c>
      <c r="E86" s="248">
        <v>15594.32</v>
      </c>
      <c r="F86" s="248">
        <v>15601.47</v>
      </c>
      <c r="G86" s="248">
        <v>143.5</v>
      </c>
    </row>
    <row r="87" spans="1:8">
      <c r="A87" s="253">
        <v>211</v>
      </c>
      <c r="B87" s="249" t="s">
        <v>104</v>
      </c>
      <c r="C87" s="248">
        <v>0</v>
      </c>
      <c r="D87" s="248">
        <v>0</v>
      </c>
      <c r="E87" s="248">
        <v>12187.92</v>
      </c>
      <c r="F87" s="248">
        <v>12187.92</v>
      </c>
    </row>
    <row r="88" spans="1:8">
      <c r="A88" s="253">
        <v>2111</v>
      </c>
      <c r="B88" s="249" t="s">
        <v>421</v>
      </c>
      <c r="C88" s="248">
        <v>0</v>
      </c>
      <c r="D88" s="248">
        <v>0</v>
      </c>
      <c r="E88" s="248">
        <v>12187.92</v>
      </c>
      <c r="F88" s="248">
        <v>12187.92</v>
      </c>
    </row>
    <row r="89" spans="1:8">
      <c r="A89" s="253">
        <v>21111</v>
      </c>
      <c r="B89" s="249" t="s">
        <v>420</v>
      </c>
      <c r="C89" s="248">
        <v>0</v>
      </c>
      <c r="D89" s="248">
        <v>0</v>
      </c>
      <c r="E89" s="248">
        <v>12187.92</v>
      </c>
      <c r="F89" s="248">
        <v>12187.92</v>
      </c>
    </row>
    <row r="90" spans="1:8">
      <c r="A90" s="252">
        <v>2111101</v>
      </c>
      <c r="B90" s="251" t="s">
        <v>420</v>
      </c>
      <c r="E90" s="250">
        <v>12187.92</v>
      </c>
      <c r="F90" s="250">
        <v>12187.92</v>
      </c>
      <c r="H90" s="250">
        <v>0</v>
      </c>
    </row>
    <row r="91" spans="1:8">
      <c r="A91" s="253">
        <v>212</v>
      </c>
      <c r="B91" s="249" t="s">
        <v>419</v>
      </c>
      <c r="C91" s="248">
        <v>150.65</v>
      </c>
      <c r="D91" s="248">
        <v>0</v>
      </c>
      <c r="E91" s="248">
        <v>3406.4</v>
      </c>
      <c r="F91" s="248">
        <v>3413.55</v>
      </c>
      <c r="G91" s="248">
        <v>143.5</v>
      </c>
    </row>
    <row r="92" spans="1:8">
      <c r="A92" s="253">
        <v>2123</v>
      </c>
      <c r="B92" s="249" t="s">
        <v>418</v>
      </c>
      <c r="C92" s="248">
        <v>150.65</v>
      </c>
      <c r="D92" s="248">
        <v>0</v>
      </c>
      <c r="E92" s="248">
        <v>3406.4</v>
      </c>
      <c r="F92" s="248">
        <v>3413.55</v>
      </c>
      <c r="G92" s="248">
        <v>143.5</v>
      </c>
    </row>
    <row r="93" spans="1:8">
      <c r="A93" s="252">
        <v>2123001</v>
      </c>
      <c r="B93" s="251" t="s">
        <v>417</v>
      </c>
      <c r="C93" s="250">
        <v>6.04</v>
      </c>
      <c r="E93" s="250">
        <v>0</v>
      </c>
      <c r="F93" s="250">
        <v>6.04</v>
      </c>
      <c r="H93" s="250">
        <v>0</v>
      </c>
    </row>
    <row r="94" spans="1:8">
      <c r="A94" s="252">
        <v>2123002</v>
      </c>
      <c r="B94" s="251" t="s">
        <v>416</v>
      </c>
      <c r="C94" s="250">
        <v>144.61000000000001</v>
      </c>
      <c r="E94" s="250">
        <v>3406.4</v>
      </c>
      <c r="F94" s="250">
        <v>3407.51</v>
      </c>
      <c r="G94" s="250">
        <v>143.5</v>
      </c>
    </row>
    <row r="95" spans="1:8">
      <c r="A95" s="253">
        <v>22</v>
      </c>
      <c r="B95" s="249" t="s">
        <v>415</v>
      </c>
      <c r="C95" s="248">
        <v>37983.54</v>
      </c>
      <c r="D95" s="248">
        <v>0</v>
      </c>
      <c r="E95" s="248">
        <v>1825307.11</v>
      </c>
      <c r="F95" s="248">
        <v>1809287.64</v>
      </c>
      <c r="G95" s="248">
        <v>54003.01</v>
      </c>
    </row>
    <row r="96" spans="1:8">
      <c r="A96" s="253">
        <v>222</v>
      </c>
      <c r="B96" s="249" t="s">
        <v>48</v>
      </c>
      <c r="C96" s="248">
        <v>0</v>
      </c>
      <c r="D96" s="248">
        <v>0</v>
      </c>
      <c r="E96" s="248">
        <v>980301.94</v>
      </c>
      <c r="F96" s="248">
        <v>980301.94</v>
      </c>
    </row>
    <row r="97" spans="1:8">
      <c r="A97" s="253">
        <v>2221</v>
      </c>
      <c r="B97" s="249" t="s">
        <v>48</v>
      </c>
      <c r="C97" s="248">
        <v>0</v>
      </c>
      <c r="D97" s="248">
        <v>0</v>
      </c>
      <c r="E97" s="248">
        <v>980301.94</v>
      </c>
      <c r="F97" s="248">
        <v>980301.94</v>
      </c>
    </row>
    <row r="98" spans="1:8">
      <c r="A98" s="252">
        <v>2221004</v>
      </c>
      <c r="B98" s="251" t="s">
        <v>414</v>
      </c>
      <c r="E98" s="250">
        <v>819847.92</v>
      </c>
      <c r="F98" s="250">
        <v>819847.92</v>
      </c>
      <c r="H98" s="250">
        <v>0</v>
      </c>
    </row>
    <row r="99" spans="1:8">
      <c r="A99" s="252">
        <v>2221005</v>
      </c>
      <c r="B99" s="251" t="s">
        <v>413</v>
      </c>
      <c r="E99" s="250">
        <v>160454.01999999999</v>
      </c>
      <c r="F99" s="250">
        <v>160454.01999999999</v>
      </c>
      <c r="H99" s="250">
        <v>0</v>
      </c>
    </row>
    <row r="100" spans="1:8">
      <c r="A100" s="253">
        <v>226</v>
      </c>
      <c r="B100" s="249" t="s">
        <v>412</v>
      </c>
      <c r="C100" s="248">
        <v>496</v>
      </c>
      <c r="D100" s="248">
        <v>0</v>
      </c>
      <c r="E100" s="248">
        <v>2736</v>
      </c>
      <c r="F100" s="248">
        <v>3232</v>
      </c>
    </row>
    <row r="101" spans="1:8">
      <c r="A101" s="253">
        <v>2262</v>
      </c>
      <c r="B101" s="249" t="s">
        <v>411</v>
      </c>
      <c r="C101" s="248">
        <v>496</v>
      </c>
      <c r="D101" s="248">
        <v>0</v>
      </c>
      <c r="E101" s="248">
        <v>2736</v>
      </c>
      <c r="F101" s="248">
        <v>3232</v>
      </c>
    </row>
    <row r="103" spans="1:8">
      <c r="A103" s="252">
        <v>2262001</v>
      </c>
      <c r="B103" s="251" t="s">
        <v>411</v>
      </c>
      <c r="C103" s="250">
        <v>496</v>
      </c>
      <c r="E103" s="250">
        <v>2736</v>
      </c>
      <c r="F103" s="250">
        <v>3232</v>
      </c>
      <c r="H103" s="250">
        <v>0</v>
      </c>
    </row>
    <row r="104" spans="1:8">
      <c r="A104" s="253">
        <v>228</v>
      </c>
      <c r="B104" s="249" t="s">
        <v>79</v>
      </c>
      <c r="C104" s="248">
        <v>37487.54</v>
      </c>
      <c r="D104" s="248">
        <v>0</v>
      </c>
      <c r="E104" s="248">
        <v>839037.17</v>
      </c>
      <c r="F104" s="248">
        <v>822521.7</v>
      </c>
      <c r="G104" s="248">
        <v>54003.01</v>
      </c>
    </row>
    <row r="105" spans="1:8">
      <c r="A105" s="253">
        <v>2282</v>
      </c>
      <c r="B105" s="249" t="s">
        <v>410</v>
      </c>
      <c r="C105" s="248">
        <v>37487.54</v>
      </c>
      <c r="D105" s="248">
        <v>0</v>
      </c>
      <c r="E105" s="248">
        <v>839037.17</v>
      </c>
      <c r="F105" s="248">
        <v>822521.7</v>
      </c>
      <c r="G105" s="248">
        <v>54003.01</v>
      </c>
    </row>
    <row r="106" spans="1:8">
      <c r="A106" s="253">
        <v>22821</v>
      </c>
      <c r="B106" s="249" t="s">
        <v>409</v>
      </c>
      <c r="C106" s="248">
        <v>37487.54</v>
      </c>
      <c r="D106" s="248">
        <v>0</v>
      </c>
      <c r="E106" s="248">
        <v>835805.17</v>
      </c>
      <c r="F106" s="248">
        <v>819289.7</v>
      </c>
      <c r="G106" s="248">
        <v>54003.01</v>
      </c>
    </row>
    <row r="107" spans="1:8">
      <c r="A107" s="252">
        <v>2282101</v>
      </c>
      <c r="B107" s="251" t="s">
        <v>408</v>
      </c>
      <c r="C107" s="250">
        <v>596.16999999999996</v>
      </c>
      <c r="E107" s="250">
        <v>32239.17</v>
      </c>
      <c r="F107" s="250">
        <v>32146.28</v>
      </c>
      <c r="G107" s="250">
        <v>689.06</v>
      </c>
    </row>
    <row r="108" spans="1:8">
      <c r="A108" s="252">
        <v>2282102</v>
      </c>
      <c r="B108" s="251" t="s">
        <v>407</v>
      </c>
      <c r="C108" s="250">
        <v>36891.370000000003</v>
      </c>
      <c r="E108" s="250">
        <v>803566</v>
      </c>
      <c r="F108" s="250">
        <v>787143.42</v>
      </c>
      <c r="G108" s="250">
        <v>53313.95</v>
      </c>
    </row>
    <row r="109" spans="1:8">
      <c r="A109" s="253">
        <v>22825</v>
      </c>
      <c r="B109" s="249" t="s">
        <v>406</v>
      </c>
      <c r="C109" s="248">
        <v>0</v>
      </c>
      <c r="D109" s="248">
        <v>0</v>
      </c>
      <c r="E109" s="248">
        <v>3232</v>
      </c>
      <c r="F109" s="248">
        <v>3232</v>
      </c>
    </row>
    <row r="110" spans="1:8">
      <c r="A110" s="252">
        <v>2282501</v>
      </c>
      <c r="B110" s="251" t="s">
        <v>406</v>
      </c>
      <c r="E110" s="250">
        <v>3232</v>
      </c>
      <c r="F110" s="250">
        <v>3232</v>
      </c>
      <c r="H110" s="250">
        <v>0</v>
      </c>
    </row>
    <row r="111" spans="1:8">
      <c r="A111" s="253">
        <v>229</v>
      </c>
      <c r="B111" s="249" t="s">
        <v>49</v>
      </c>
      <c r="C111" s="248">
        <v>0</v>
      </c>
      <c r="D111" s="248">
        <v>0</v>
      </c>
      <c r="E111" s="248">
        <v>3232</v>
      </c>
      <c r="F111" s="248">
        <v>3232</v>
      </c>
    </row>
    <row r="112" spans="1:8">
      <c r="A112" s="253">
        <v>2298</v>
      </c>
      <c r="B112" s="249" t="s">
        <v>49</v>
      </c>
      <c r="C112" s="248">
        <v>0</v>
      </c>
      <c r="D112" s="248">
        <v>0</v>
      </c>
      <c r="E112" s="248">
        <v>3232</v>
      </c>
      <c r="F112" s="248">
        <v>3232</v>
      </c>
    </row>
    <row r="113" spans="1:8">
      <c r="A113" s="252">
        <v>2298001</v>
      </c>
      <c r="B113" s="251" t="s">
        <v>49</v>
      </c>
      <c r="E113" s="250">
        <v>3232</v>
      </c>
      <c r="F113" s="250">
        <v>3232</v>
      </c>
      <c r="H113" s="250">
        <v>0</v>
      </c>
    </row>
    <row r="114" spans="1:8">
      <c r="A114" s="253">
        <v>24</v>
      </c>
      <c r="B114" s="249" t="s">
        <v>52</v>
      </c>
      <c r="C114" s="248">
        <v>449.28</v>
      </c>
      <c r="D114" s="248">
        <v>0</v>
      </c>
      <c r="E114" s="248">
        <v>990887.87</v>
      </c>
      <c r="F114" s="248">
        <v>990422.25</v>
      </c>
      <c r="G114" s="248">
        <v>914.9</v>
      </c>
    </row>
    <row r="115" spans="1:8">
      <c r="A115" s="253">
        <v>241</v>
      </c>
      <c r="B115" s="249" t="s">
        <v>405</v>
      </c>
      <c r="C115" s="248">
        <v>449.28</v>
      </c>
      <c r="D115" s="248">
        <v>0</v>
      </c>
      <c r="E115" s="248">
        <v>990887.87</v>
      </c>
      <c r="F115" s="248">
        <v>990422.25</v>
      </c>
      <c r="G115" s="248">
        <v>914.9</v>
      </c>
    </row>
    <row r="116" spans="1:8">
      <c r="A116" s="253">
        <v>2411</v>
      </c>
      <c r="B116" s="249" t="s">
        <v>404</v>
      </c>
      <c r="C116" s="248">
        <v>449.28</v>
      </c>
      <c r="D116" s="248">
        <v>0</v>
      </c>
      <c r="E116" s="248">
        <v>990887.87</v>
      </c>
      <c r="F116" s="248">
        <v>990422.25</v>
      </c>
      <c r="G116" s="248">
        <v>914.9</v>
      </c>
    </row>
    <row r="117" spans="1:8">
      <c r="A117" s="253">
        <v>24111</v>
      </c>
      <c r="B117" s="249" t="s">
        <v>403</v>
      </c>
      <c r="C117" s="248">
        <v>449.28</v>
      </c>
      <c r="D117" s="248">
        <v>0</v>
      </c>
      <c r="E117" s="248">
        <v>990887.87</v>
      </c>
      <c r="F117" s="248">
        <v>990422.25</v>
      </c>
      <c r="G117" s="248">
        <v>914.9</v>
      </c>
    </row>
    <row r="118" spans="1:8">
      <c r="A118" s="252">
        <v>2411101</v>
      </c>
      <c r="B118" s="251" t="s">
        <v>402</v>
      </c>
      <c r="E118" s="250">
        <v>983533.94</v>
      </c>
      <c r="F118" s="250">
        <v>983533.94</v>
      </c>
      <c r="H118" s="250">
        <v>0</v>
      </c>
    </row>
    <row r="119" spans="1:8">
      <c r="A119" s="252">
        <v>2411102</v>
      </c>
      <c r="B119" s="251" t="s">
        <v>401</v>
      </c>
      <c r="C119" s="250">
        <v>449.28</v>
      </c>
      <c r="E119" s="250">
        <v>4121.93</v>
      </c>
      <c r="F119" s="250">
        <v>3656.31</v>
      </c>
      <c r="G119" s="250">
        <v>914.9</v>
      </c>
    </row>
    <row r="120" spans="1:8">
      <c r="A120" s="252">
        <v>2411103</v>
      </c>
      <c r="B120" s="251" t="s">
        <v>400</v>
      </c>
      <c r="E120" s="250">
        <v>3232</v>
      </c>
      <c r="F120" s="250">
        <v>3232</v>
      </c>
      <c r="H120" s="250">
        <v>0</v>
      </c>
    </row>
    <row r="121" spans="1:8">
      <c r="A121" s="253">
        <v>3</v>
      </c>
      <c r="B121" s="249" t="s">
        <v>399</v>
      </c>
      <c r="C121" s="248">
        <v>0</v>
      </c>
      <c r="D121" s="248">
        <v>495.97</v>
      </c>
      <c r="E121" s="248">
        <v>0</v>
      </c>
      <c r="F121" s="248">
        <v>0</v>
      </c>
      <c r="H121" s="248">
        <v>495.97</v>
      </c>
    </row>
    <row r="122" spans="1:8">
      <c r="A122" s="253">
        <v>31</v>
      </c>
      <c r="B122" s="249" t="s">
        <v>76</v>
      </c>
      <c r="C122" s="248">
        <v>0</v>
      </c>
      <c r="D122" s="248">
        <v>495.97</v>
      </c>
      <c r="E122" s="248">
        <v>0</v>
      </c>
      <c r="F122" s="248">
        <v>0</v>
      </c>
      <c r="H122" s="248">
        <v>495.97</v>
      </c>
    </row>
    <row r="123" spans="1:8">
      <c r="A123" s="252">
        <v>3100001</v>
      </c>
      <c r="B123" s="251" t="s">
        <v>398</v>
      </c>
      <c r="D123" s="250">
        <v>495.97</v>
      </c>
      <c r="E123" s="250">
        <v>0</v>
      </c>
      <c r="F123" s="250">
        <v>0</v>
      </c>
      <c r="H123" s="250">
        <v>495.97</v>
      </c>
    </row>
    <row r="124" spans="1:8">
      <c r="A124" s="253">
        <v>4</v>
      </c>
      <c r="B124" s="249" t="s">
        <v>253</v>
      </c>
      <c r="C124" s="248">
        <v>11486.36</v>
      </c>
      <c r="D124" s="248">
        <v>218232.15</v>
      </c>
      <c r="E124" s="248">
        <v>1899199.72</v>
      </c>
      <c r="F124" s="248">
        <v>1964793.47</v>
      </c>
      <c r="H124" s="248">
        <v>272339.53999999998</v>
      </c>
    </row>
    <row r="125" spans="1:8">
      <c r="A125" s="253">
        <v>41</v>
      </c>
      <c r="B125" s="249" t="s">
        <v>397</v>
      </c>
      <c r="C125" s="248">
        <v>0</v>
      </c>
      <c r="D125" s="248">
        <v>0</v>
      </c>
      <c r="E125" s="248">
        <v>980301.94</v>
      </c>
      <c r="F125" s="248">
        <v>980301.94</v>
      </c>
    </row>
    <row r="126" spans="1:8">
      <c r="A126" s="253">
        <v>414</v>
      </c>
      <c r="B126" s="249" t="s">
        <v>396</v>
      </c>
      <c r="C126" s="248">
        <v>0</v>
      </c>
      <c r="D126" s="248">
        <v>0</v>
      </c>
      <c r="E126" s="248">
        <v>819847.92</v>
      </c>
      <c r="F126" s="248">
        <v>819847.92</v>
      </c>
    </row>
    <row r="127" spans="1:8">
      <c r="A127" s="253">
        <v>4141</v>
      </c>
      <c r="B127" s="249" t="s">
        <v>395</v>
      </c>
      <c r="C127" s="248">
        <v>0</v>
      </c>
      <c r="D127" s="248">
        <v>0</v>
      </c>
      <c r="E127" s="248">
        <v>29834.639999999999</v>
      </c>
      <c r="F127" s="248">
        <v>29834.639999999999</v>
      </c>
    </row>
    <row r="128" spans="1:8">
      <c r="A128" s="252">
        <v>4141003</v>
      </c>
      <c r="B128" s="251" t="s">
        <v>394</v>
      </c>
      <c r="E128" s="250">
        <v>29834.639999999999</v>
      </c>
      <c r="F128" s="250">
        <v>29834.639999999999</v>
      </c>
      <c r="H128" s="250">
        <v>0</v>
      </c>
    </row>
    <row r="129" spans="1:8">
      <c r="A129" s="253">
        <v>4142</v>
      </c>
      <c r="B129" s="249" t="s">
        <v>393</v>
      </c>
      <c r="C129" s="248">
        <v>0</v>
      </c>
      <c r="D129" s="248">
        <v>0</v>
      </c>
      <c r="E129" s="248">
        <v>790013.28</v>
      </c>
      <c r="F129" s="248">
        <v>790013.28</v>
      </c>
    </row>
    <row r="130" spans="1:8">
      <c r="A130" s="252">
        <v>4142001</v>
      </c>
      <c r="B130" s="251" t="s">
        <v>393</v>
      </c>
      <c r="E130" s="250">
        <v>790013.28</v>
      </c>
      <c r="F130" s="250">
        <v>790013.28</v>
      </c>
      <c r="H130" s="250">
        <v>0</v>
      </c>
    </row>
    <row r="131" spans="1:8">
      <c r="A131" s="253">
        <v>415</v>
      </c>
      <c r="B131" s="249" t="s">
        <v>392</v>
      </c>
      <c r="C131" s="248">
        <v>0</v>
      </c>
      <c r="D131" s="248">
        <v>0</v>
      </c>
      <c r="E131" s="248">
        <v>160454.01999999999</v>
      </c>
      <c r="F131" s="248">
        <v>160454.01999999999</v>
      </c>
    </row>
    <row r="132" spans="1:8">
      <c r="A132" s="253">
        <v>4151</v>
      </c>
      <c r="B132" s="249" t="s">
        <v>391</v>
      </c>
      <c r="C132" s="248">
        <v>0</v>
      </c>
      <c r="D132" s="248">
        <v>0</v>
      </c>
      <c r="E132" s="248">
        <v>128255.66</v>
      </c>
      <c r="F132" s="248">
        <v>128255.66</v>
      </c>
    </row>
    <row r="134" spans="1:8">
      <c r="A134" s="252">
        <v>4151001</v>
      </c>
      <c r="B134" s="251" t="s">
        <v>390</v>
      </c>
      <c r="E134" s="250">
        <v>111855.38</v>
      </c>
      <c r="F134" s="250">
        <v>111855.38</v>
      </c>
      <c r="H134" s="250">
        <v>0</v>
      </c>
    </row>
    <row r="135" spans="1:8">
      <c r="A135" s="252">
        <v>4151003</v>
      </c>
      <c r="B135" s="251" t="s">
        <v>389</v>
      </c>
      <c r="E135" s="250">
        <v>16400.28</v>
      </c>
      <c r="F135" s="250">
        <v>16400.28</v>
      </c>
      <c r="H135" s="250">
        <v>0</v>
      </c>
    </row>
    <row r="136" spans="1:8">
      <c r="A136" s="253">
        <v>4152</v>
      </c>
      <c r="B136" s="249" t="s">
        <v>388</v>
      </c>
      <c r="C136" s="248">
        <v>0</v>
      </c>
      <c r="D136" s="248">
        <v>0</v>
      </c>
      <c r="E136" s="248">
        <v>32198.36</v>
      </c>
      <c r="F136" s="248">
        <v>32198.36</v>
      </c>
    </row>
    <row r="137" spans="1:8">
      <c r="A137" s="252">
        <v>4152001</v>
      </c>
      <c r="B137" s="251" t="s">
        <v>388</v>
      </c>
      <c r="E137" s="250">
        <v>32198.36</v>
      </c>
      <c r="F137" s="250">
        <v>32198.36</v>
      </c>
      <c r="H137" s="250">
        <v>0</v>
      </c>
    </row>
    <row r="138" spans="1:8">
      <c r="A138" s="253">
        <v>42</v>
      </c>
      <c r="B138" s="249" t="s">
        <v>387</v>
      </c>
      <c r="C138" s="248">
        <v>11486.36</v>
      </c>
      <c r="D138" s="248">
        <v>218232.15</v>
      </c>
      <c r="E138" s="248">
        <v>918897.78</v>
      </c>
      <c r="F138" s="248">
        <v>984491.53</v>
      </c>
      <c r="H138" s="248">
        <v>272339.53999999998</v>
      </c>
    </row>
    <row r="139" spans="1:8">
      <c r="A139" s="253">
        <v>423</v>
      </c>
      <c r="B139" s="249" t="s">
        <v>386</v>
      </c>
      <c r="C139" s="248">
        <v>2.64</v>
      </c>
      <c r="D139" s="248">
        <v>230.44</v>
      </c>
      <c r="E139" s="248">
        <v>2.64</v>
      </c>
      <c r="F139" s="248">
        <v>0</v>
      </c>
      <c r="H139" s="248">
        <v>225.16</v>
      </c>
    </row>
    <row r="140" spans="1:8">
      <c r="A140" s="253">
        <v>4231</v>
      </c>
      <c r="B140" s="249" t="s">
        <v>385</v>
      </c>
      <c r="C140" s="248">
        <v>2.64</v>
      </c>
      <c r="D140" s="248">
        <v>230.44</v>
      </c>
      <c r="E140" s="248">
        <v>2.64</v>
      </c>
      <c r="F140" s="248">
        <v>0</v>
      </c>
      <c r="H140" s="248">
        <v>225.16</v>
      </c>
    </row>
    <row r="141" spans="1:8">
      <c r="A141" s="253">
        <v>42311</v>
      </c>
      <c r="B141" s="249" t="s">
        <v>384</v>
      </c>
      <c r="C141" s="248">
        <v>2.64</v>
      </c>
      <c r="D141" s="248">
        <v>230.44</v>
      </c>
      <c r="E141" s="248">
        <v>2.64</v>
      </c>
      <c r="F141" s="248">
        <v>0</v>
      </c>
      <c r="H141" s="248">
        <v>225.16</v>
      </c>
    </row>
    <row r="142" spans="1:8">
      <c r="A142" s="252">
        <v>4231101</v>
      </c>
      <c r="B142" s="251" t="s">
        <v>384</v>
      </c>
      <c r="D142" s="250">
        <v>230.44</v>
      </c>
      <c r="E142" s="250">
        <v>0</v>
      </c>
      <c r="F142" s="250">
        <v>0</v>
      </c>
      <c r="H142" s="250">
        <v>230.44</v>
      </c>
    </row>
    <row r="143" spans="1:8">
      <c r="A143" s="252">
        <v>4231102</v>
      </c>
      <c r="B143" s="251" t="s">
        <v>384</v>
      </c>
      <c r="C143" s="250">
        <v>2.64</v>
      </c>
      <c r="E143" s="250">
        <v>2.64</v>
      </c>
      <c r="F143" s="250">
        <v>0</v>
      </c>
      <c r="G143" s="250">
        <v>5.28</v>
      </c>
    </row>
    <row r="144" spans="1:8">
      <c r="A144" s="253">
        <v>424</v>
      </c>
      <c r="B144" s="249" t="s">
        <v>383</v>
      </c>
      <c r="C144" s="248">
        <v>0</v>
      </c>
      <c r="D144" s="248">
        <v>86337.89</v>
      </c>
      <c r="E144" s="248">
        <v>822255.11</v>
      </c>
      <c r="F144" s="248">
        <v>819900</v>
      </c>
      <c r="H144" s="248">
        <v>83982.78</v>
      </c>
    </row>
    <row r="145" spans="1:8">
      <c r="A145" s="253">
        <v>4241</v>
      </c>
      <c r="B145" s="249" t="s">
        <v>382</v>
      </c>
      <c r="C145" s="248">
        <v>0</v>
      </c>
      <c r="D145" s="248">
        <v>86193.279999999999</v>
      </c>
      <c r="E145" s="248">
        <v>32230.42</v>
      </c>
      <c r="F145" s="248">
        <v>29876.42</v>
      </c>
      <c r="H145" s="248">
        <v>83839.28</v>
      </c>
    </row>
    <row r="146" spans="1:8">
      <c r="A146" s="253">
        <v>42411</v>
      </c>
      <c r="B146" s="249" t="s">
        <v>381</v>
      </c>
      <c r="C146" s="248">
        <v>0</v>
      </c>
      <c r="D146" s="248">
        <v>79852.5</v>
      </c>
      <c r="E146" s="248">
        <v>2370.4699999999998</v>
      </c>
      <c r="F146" s="248">
        <v>0</v>
      </c>
      <c r="H146" s="248">
        <v>77482.03</v>
      </c>
    </row>
    <row r="147" spans="1:8">
      <c r="A147" s="252">
        <v>4241101</v>
      </c>
      <c r="B147" s="251" t="s">
        <v>381</v>
      </c>
      <c r="D147" s="250">
        <v>79852.5</v>
      </c>
      <c r="E147" s="250">
        <v>0</v>
      </c>
      <c r="F147" s="250">
        <v>0</v>
      </c>
      <c r="H147" s="250">
        <v>79852.5</v>
      </c>
    </row>
    <row r="148" spans="1:8">
      <c r="A148" s="252">
        <v>4241102</v>
      </c>
      <c r="B148" s="251" t="s">
        <v>380</v>
      </c>
      <c r="E148" s="250">
        <v>2370.4699999999998</v>
      </c>
      <c r="F148" s="250">
        <v>0</v>
      </c>
      <c r="G148" s="250">
        <v>2370.4699999999998</v>
      </c>
    </row>
    <row r="149" spans="1:8">
      <c r="A149" s="253">
        <v>42413</v>
      </c>
      <c r="B149" s="249" t="s">
        <v>379</v>
      </c>
      <c r="C149" s="248">
        <v>0</v>
      </c>
      <c r="D149" s="248">
        <v>6340.78</v>
      </c>
      <c r="E149" s="248">
        <v>29859.95</v>
      </c>
      <c r="F149" s="248">
        <v>29876.42</v>
      </c>
      <c r="H149" s="248">
        <v>6357.25</v>
      </c>
    </row>
    <row r="150" spans="1:8">
      <c r="A150" s="252">
        <v>4241301</v>
      </c>
      <c r="B150" s="251" t="s">
        <v>379</v>
      </c>
      <c r="D150" s="250">
        <v>6340.78</v>
      </c>
      <c r="E150" s="250">
        <v>0</v>
      </c>
      <c r="F150" s="250">
        <v>29876.42</v>
      </c>
      <c r="H150" s="250">
        <v>36217.199999999997</v>
      </c>
    </row>
    <row r="151" spans="1:8">
      <c r="A151" s="252">
        <v>4241302</v>
      </c>
      <c r="B151" s="251" t="s">
        <v>378</v>
      </c>
      <c r="E151" s="250">
        <v>29859.95</v>
      </c>
      <c r="F151" s="250">
        <v>0</v>
      </c>
      <c r="G151" s="250">
        <v>29859.95</v>
      </c>
    </row>
    <row r="152" spans="1:8">
      <c r="A152" s="253">
        <v>4242</v>
      </c>
      <c r="B152" s="249" t="s">
        <v>377</v>
      </c>
      <c r="C152" s="248">
        <v>0</v>
      </c>
      <c r="D152" s="248">
        <v>144.61000000000001</v>
      </c>
      <c r="E152" s="248">
        <v>790024.69</v>
      </c>
      <c r="F152" s="248">
        <v>790023.58</v>
      </c>
      <c r="H152" s="248">
        <v>143.5</v>
      </c>
    </row>
    <row r="153" spans="1:8">
      <c r="A153" s="252">
        <v>4242001</v>
      </c>
      <c r="B153" s="251" t="s">
        <v>377</v>
      </c>
      <c r="D153" s="250">
        <v>144.61000000000001</v>
      </c>
      <c r="E153" s="250">
        <v>0</v>
      </c>
      <c r="F153" s="250">
        <v>790023.58</v>
      </c>
      <c r="H153" s="250">
        <v>790168.19</v>
      </c>
    </row>
    <row r="154" spans="1:8">
      <c r="A154" s="252">
        <v>4242002</v>
      </c>
      <c r="B154" s="251" t="s">
        <v>376</v>
      </c>
      <c r="E154" s="250">
        <v>790024.69</v>
      </c>
      <c r="F154" s="250">
        <v>0</v>
      </c>
      <c r="G154" s="250">
        <v>790024.69</v>
      </c>
    </row>
    <row r="155" spans="1:8">
      <c r="A155" s="253">
        <v>425</v>
      </c>
      <c r="B155" s="249" t="s">
        <v>375</v>
      </c>
      <c r="C155" s="248">
        <v>11282.75</v>
      </c>
      <c r="D155" s="248">
        <v>131013.57</v>
      </c>
      <c r="E155" s="248">
        <v>96416.06</v>
      </c>
      <c r="F155" s="248">
        <v>163901.94</v>
      </c>
      <c r="H155" s="248">
        <v>187216.7</v>
      </c>
    </row>
    <row r="156" spans="1:8">
      <c r="A156" s="253">
        <v>4251</v>
      </c>
      <c r="B156" s="249" t="s">
        <v>374</v>
      </c>
      <c r="C156" s="248">
        <v>11282.75</v>
      </c>
      <c r="D156" s="248">
        <v>131007.53</v>
      </c>
      <c r="E156" s="248">
        <v>64211.66</v>
      </c>
      <c r="F156" s="248">
        <v>131703.57999999999</v>
      </c>
      <c r="H156" s="248">
        <v>187216.7</v>
      </c>
    </row>
    <row r="157" spans="1:8">
      <c r="A157" s="253">
        <v>42511</v>
      </c>
      <c r="B157" s="249" t="s">
        <v>373</v>
      </c>
      <c r="C157" s="248">
        <v>0</v>
      </c>
      <c r="D157" s="248">
        <v>116948.86</v>
      </c>
      <c r="E157" s="248">
        <v>41818.199999999997</v>
      </c>
      <c r="F157" s="248">
        <v>111596.37</v>
      </c>
      <c r="H157" s="248">
        <v>186727.03</v>
      </c>
    </row>
    <row r="158" spans="1:8">
      <c r="A158" s="252">
        <v>4251101</v>
      </c>
      <c r="B158" s="251" t="s">
        <v>373</v>
      </c>
      <c r="D158" s="250">
        <v>116948.86</v>
      </c>
      <c r="E158" s="250">
        <v>0</v>
      </c>
      <c r="F158" s="250">
        <v>111596.37</v>
      </c>
      <c r="H158" s="250">
        <v>228545.23</v>
      </c>
    </row>
    <row r="159" spans="1:8">
      <c r="A159" s="252">
        <v>4251102</v>
      </c>
      <c r="B159" s="251" t="s">
        <v>372</v>
      </c>
      <c r="E159" s="250">
        <v>41818.199999999997</v>
      </c>
      <c r="F159" s="250">
        <v>0</v>
      </c>
      <c r="G159" s="250">
        <v>41818.199999999997</v>
      </c>
    </row>
    <row r="160" spans="1:8">
      <c r="A160" s="253">
        <v>42513</v>
      </c>
      <c r="B160" s="249" t="s">
        <v>371</v>
      </c>
      <c r="C160" s="248">
        <v>11282.75</v>
      </c>
      <c r="D160" s="248">
        <v>14058.67</v>
      </c>
      <c r="E160" s="248">
        <v>22393.46</v>
      </c>
      <c r="F160" s="248">
        <v>20107.21</v>
      </c>
      <c r="H160" s="248">
        <v>489.67</v>
      </c>
    </row>
    <row r="161" spans="1:8">
      <c r="A161" s="252">
        <v>4251301</v>
      </c>
      <c r="B161" s="251" t="s">
        <v>371</v>
      </c>
      <c r="D161" s="250">
        <v>14058.67</v>
      </c>
      <c r="E161" s="250">
        <v>0</v>
      </c>
      <c r="F161" s="250">
        <v>20107.21</v>
      </c>
      <c r="H161" s="250">
        <v>34165.879999999997</v>
      </c>
    </row>
    <row r="162" spans="1:8">
      <c r="A162" s="252">
        <v>4251302</v>
      </c>
      <c r="B162" s="251" t="s">
        <v>370</v>
      </c>
      <c r="C162" s="250">
        <v>11282.75</v>
      </c>
      <c r="E162" s="250">
        <v>22393.46</v>
      </c>
      <c r="F162" s="250">
        <v>0</v>
      </c>
      <c r="G162" s="250">
        <v>33676.21</v>
      </c>
    </row>
    <row r="163" spans="1:8">
      <c r="A163" s="253">
        <v>4252</v>
      </c>
      <c r="B163" s="249" t="s">
        <v>369</v>
      </c>
      <c r="C163" s="248">
        <v>0</v>
      </c>
      <c r="D163" s="248">
        <v>6.04</v>
      </c>
      <c r="E163" s="248">
        <v>32204.400000000001</v>
      </c>
      <c r="F163" s="248">
        <v>32198.36</v>
      </c>
    </row>
    <row r="165" spans="1:8">
      <c r="A165" s="252">
        <v>4252001</v>
      </c>
      <c r="B165" s="251" t="s">
        <v>369</v>
      </c>
      <c r="E165" s="250">
        <v>0</v>
      </c>
      <c r="F165" s="250">
        <v>32198.36</v>
      </c>
      <c r="H165" s="250">
        <v>32198.36</v>
      </c>
    </row>
    <row r="166" spans="1:8">
      <c r="A166" s="252">
        <v>42520011</v>
      </c>
      <c r="B166" s="251" t="s">
        <v>368</v>
      </c>
      <c r="D166" s="250">
        <v>6.04</v>
      </c>
      <c r="E166" s="250">
        <v>0</v>
      </c>
      <c r="F166" s="250">
        <v>0</v>
      </c>
      <c r="H166" s="250">
        <v>6.04</v>
      </c>
    </row>
    <row r="167" spans="1:8">
      <c r="A167" s="252">
        <v>4252002</v>
      </c>
      <c r="B167" s="251" t="s">
        <v>367</v>
      </c>
      <c r="E167" s="250">
        <v>32204.400000000001</v>
      </c>
      <c r="F167" s="250">
        <v>0</v>
      </c>
      <c r="G167" s="250">
        <v>32204.400000000001</v>
      </c>
    </row>
    <row r="168" spans="1:8">
      <c r="A168" s="253">
        <v>426</v>
      </c>
      <c r="B168" s="249" t="s">
        <v>366</v>
      </c>
      <c r="C168" s="248">
        <v>200.97</v>
      </c>
      <c r="D168" s="248">
        <v>650.25</v>
      </c>
      <c r="E168" s="248">
        <v>223.97</v>
      </c>
      <c r="F168" s="248">
        <v>689.59</v>
      </c>
      <c r="H168" s="248">
        <v>914.9</v>
      </c>
    </row>
    <row r="169" spans="1:8">
      <c r="A169" s="253">
        <v>4261</v>
      </c>
      <c r="B169" s="249" t="s">
        <v>365</v>
      </c>
      <c r="C169" s="248">
        <v>0</v>
      </c>
      <c r="D169" s="248">
        <v>0</v>
      </c>
      <c r="E169" s="248">
        <v>223.97</v>
      </c>
      <c r="F169" s="248">
        <v>223.97</v>
      </c>
    </row>
    <row r="170" spans="1:8">
      <c r="A170" s="253">
        <v>42613</v>
      </c>
      <c r="B170" s="249" t="s">
        <v>364</v>
      </c>
      <c r="C170" s="248">
        <v>0</v>
      </c>
      <c r="D170" s="248">
        <v>0</v>
      </c>
      <c r="E170" s="248">
        <v>223.97</v>
      </c>
      <c r="F170" s="248">
        <v>223.97</v>
      </c>
    </row>
    <row r="171" spans="1:8">
      <c r="A171" s="252">
        <v>4261301</v>
      </c>
      <c r="B171" s="251" t="s">
        <v>364</v>
      </c>
      <c r="E171" s="250">
        <v>0</v>
      </c>
      <c r="F171" s="250">
        <v>223.97</v>
      </c>
      <c r="H171" s="250">
        <v>223.97</v>
      </c>
    </row>
    <row r="172" spans="1:8">
      <c r="A172" s="252">
        <v>4261302</v>
      </c>
      <c r="B172" s="251" t="s">
        <v>363</v>
      </c>
      <c r="E172" s="250">
        <v>223.97</v>
      </c>
      <c r="F172" s="250">
        <v>0</v>
      </c>
      <c r="G172" s="250">
        <v>223.97</v>
      </c>
    </row>
    <row r="173" spans="1:8">
      <c r="A173" s="253">
        <v>4262</v>
      </c>
      <c r="B173" s="249" t="s">
        <v>362</v>
      </c>
      <c r="C173" s="248">
        <v>200.97</v>
      </c>
      <c r="D173" s="248">
        <v>650.25</v>
      </c>
      <c r="E173" s="248">
        <v>0</v>
      </c>
      <c r="F173" s="248">
        <v>465.62</v>
      </c>
      <c r="H173" s="248">
        <v>914.9</v>
      </c>
    </row>
    <row r="174" spans="1:8">
      <c r="A174" s="252">
        <v>4262001</v>
      </c>
      <c r="B174" s="251" t="s">
        <v>362</v>
      </c>
      <c r="D174" s="250">
        <v>650.25</v>
      </c>
      <c r="E174" s="250">
        <v>0</v>
      </c>
      <c r="F174" s="250">
        <v>465.62</v>
      </c>
      <c r="H174" s="250">
        <v>1115.8699999999999</v>
      </c>
    </row>
    <row r="175" spans="1:8">
      <c r="A175" s="252">
        <v>4262002</v>
      </c>
      <c r="B175" s="251" t="s">
        <v>361</v>
      </c>
      <c r="C175" s="250">
        <v>200.97</v>
      </c>
      <c r="E175" s="250">
        <v>0</v>
      </c>
      <c r="F175" s="250">
        <v>0</v>
      </c>
      <c r="G175" s="250">
        <v>200.97</v>
      </c>
    </row>
    <row r="176" spans="1:8">
      <c r="A176" s="253">
        <v>5</v>
      </c>
      <c r="B176" s="249" t="s">
        <v>61</v>
      </c>
      <c r="C176" s="248">
        <v>0</v>
      </c>
      <c r="D176" s="248">
        <v>7551.59</v>
      </c>
      <c r="E176" s="248">
        <v>0</v>
      </c>
      <c r="F176" s="248">
        <v>9115.7000000000007</v>
      </c>
      <c r="H176" s="248">
        <v>16667.29</v>
      </c>
    </row>
    <row r="177" spans="1:8">
      <c r="A177" s="252">
        <v>5122001</v>
      </c>
      <c r="B177" s="251" t="s">
        <v>360</v>
      </c>
      <c r="D177" s="250">
        <v>7443.66</v>
      </c>
      <c r="E177" s="250">
        <v>0</v>
      </c>
      <c r="F177" s="250">
        <v>8985.41</v>
      </c>
      <c r="H177" s="250">
        <v>16429.07</v>
      </c>
    </row>
    <row r="178" spans="1:8">
      <c r="A178" s="252">
        <v>5122002</v>
      </c>
      <c r="B178" s="251" t="s">
        <v>359</v>
      </c>
      <c r="D178" s="250">
        <v>107.93</v>
      </c>
      <c r="E178" s="250">
        <v>0</v>
      </c>
      <c r="F178" s="250">
        <v>130.29</v>
      </c>
      <c r="H178" s="250">
        <v>238.22</v>
      </c>
    </row>
    <row r="179" spans="1:8">
      <c r="A179" s="253">
        <v>69</v>
      </c>
      <c r="B179" s="249" t="s">
        <v>358</v>
      </c>
      <c r="C179" s="248">
        <v>0</v>
      </c>
      <c r="D179" s="248">
        <v>30406.76</v>
      </c>
      <c r="E179" s="248">
        <v>970784.8</v>
      </c>
      <c r="F179" s="248">
        <v>979375.27</v>
      </c>
      <c r="H179" s="248">
        <v>38997.230000000003</v>
      </c>
    </row>
    <row r="180" spans="1:8">
      <c r="A180" s="253">
        <v>691</v>
      </c>
      <c r="B180" s="249" t="s">
        <v>68</v>
      </c>
      <c r="C180" s="248">
        <v>0</v>
      </c>
      <c r="D180" s="248">
        <v>611.77</v>
      </c>
      <c r="E180" s="248">
        <v>167591.06</v>
      </c>
      <c r="F180" s="248">
        <v>170860.43</v>
      </c>
      <c r="H180" s="248">
        <v>3881.14</v>
      </c>
    </row>
    <row r="181" spans="1:8">
      <c r="A181" s="252">
        <v>6910001</v>
      </c>
      <c r="B181" s="251" t="s">
        <v>68</v>
      </c>
      <c r="D181" s="250">
        <v>611.77</v>
      </c>
      <c r="E181" s="250">
        <v>167109.63</v>
      </c>
      <c r="F181" s="250">
        <v>170379</v>
      </c>
      <c r="H181" s="250">
        <v>3881.14</v>
      </c>
    </row>
    <row r="182" spans="1:8">
      <c r="A182" s="252">
        <v>6910002</v>
      </c>
      <c r="B182" s="251" t="s">
        <v>357</v>
      </c>
      <c r="E182" s="250">
        <v>481.43</v>
      </c>
      <c r="F182" s="250">
        <v>481.43</v>
      </c>
      <c r="H182" s="250">
        <v>0</v>
      </c>
    </row>
    <row r="183" spans="1:8">
      <c r="A183" s="253">
        <v>692</v>
      </c>
      <c r="B183" s="249" t="s">
        <v>356</v>
      </c>
      <c r="C183" s="248">
        <v>0</v>
      </c>
      <c r="D183" s="248">
        <v>0</v>
      </c>
      <c r="E183" s="248">
        <v>803193.74</v>
      </c>
      <c r="F183" s="248">
        <v>803193.74</v>
      </c>
    </row>
    <row r="184" spans="1:8">
      <c r="A184" s="253">
        <v>6921</v>
      </c>
      <c r="B184" s="249" t="s">
        <v>355</v>
      </c>
      <c r="C184" s="248">
        <v>0</v>
      </c>
      <c r="D184" s="248">
        <v>0</v>
      </c>
      <c r="E184" s="248">
        <v>501524.43</v>
      </c>
      <c r="F184" s="248">
        <v>501524.43</v>
      </c>
    </row>
    <row r="185" spans="1:8">
      <c r="A185" s="252">
        <v>6921001</v>
      </c>
      <c r="B185" s="251" t="s">
        <v>354</v>
      </c>
      <c r="E185" s="250">
        <v>7679.6</v>
      </c>
      <c r="F185" s="250">
        <v>7679.6</v>
      </c>
      <c r="H185" s="250">
        <v>0</v>
      </c>
    </row>
    <row r="186" spans="1:8">
      <c r="A186" s="252">
        <v>6921002</v>
      </c>
      <c r="B186" s="251" t="s">
        <v>353</v>
      </c>
      <c r="E186" s="250">
        <v>493844.83</v>
      </c>
      <c r="F186" s="250">
        <v>493844.83</v>
      </c>
      <c r="H186" s="250">
        <v>0</v>
      </c>
    </row>
    <row r="187" spans="1:8">
      <c r="A187" s="253">
        <v>6922</v>
      </c>
      <c r="B187" s="249" t="s">
        <v>352</v>
      </c>
      <c r="C187" s="248">
        <v>0</v>
      </c>
      <c r="D187" s="248">
        <v>0</v>
      </c>
      <c r="E187" s="248">
        <v>165326.96</v>
      </c>
      <c r="F187" s="248">
        <v>165326.96</v>
      </c>
    </row>
    <row r="188" spans="1:8">
      <c r="A188" s="252">
        <v>6922001</v>
      </c>
      <c r="B188" s="251" t="s">
        <v>351</v>
      </c>
      <c r="E188" s="250">
        <v>2125.8000000000002</v>
      </c>
      <c r="F188" s="250">
        <v>2125.8000000000002</v>
      </c>
      <c r="H188" s="250">
        <v>0</v>
      </c>
    </row>
    <row r="189" spans="1:8">
      <c r="A189" s="252">
        <v>6922002</v>
      </c>
      <c r="B189" s="251" t="s">
        <v>350</v>
      </c>
      <c r="E189" s="250">
        <v>163201.16</v>
      </c>
      <c r="F189" s="250">
        <v>163201.16</v>
      </c>
      <c r="H189" s="250">
        <v>0</v>
      </c>
    </row>
    <row r="190" spans="1:8">
      <c r="A190" s="253">
        <v>6923</v>
      </c>
      <c r="B190" s="249" t="s">
        <v>349</v>
      </c>
      <c r="C190" s="248">
        <v>0</v>
      </c>
      <c r="D190" s="248">
        <v>0</v>
      </c>
      <c r="E190" s="248">
        <v>117687</v>
      </c>
      <c r="F190" s="248">
        <v>117687</v>
      </c>
    </row>
    <row r="191" spans="1:8">
      <c r="A191" s="252">
        <v>6923001</v>
      </c>
      <c r="B191" s="251" t="s">
        <v>348</v>
      </c>
      <c r="E191" s="250">
        <v>1095.8599999999999</v>
      </c>
      <c r="F191" s="250">
        <v>1095.8599999999999</v>
      </c>
      <c r="H191" s="250">
        <v>0</v>
      </c>
    </row>
    <row r="192" spans="1:8">
      <c r="A192" s="252">
        <v>6923003</v>
      </c>
      <c r="B192" s="251" t="s">
        <v>347</v>
      </c>
      <c r="E192" s="250">
        <v>116591.14</v>
      </c>
      <c r="F192" s="250">
        <v>116591.14</v>
      </c>
      <c r="H192" s="250">
        <v>0</v>
      </c>
    </row>
    <row r="193" spans="1:8">
      <c r="A193" s="253">
        <v>6927</v>
      </c>
      <c r="B193" s="249" t="s">
        <v>346</v>
      </c>
      <c r="C193" s="248">
        <v>0</v>
      </c>
      <c r="D193" s="248">
        <v>0</v>
      </c>
      <c r="E193" s="248">
        <v>11520.81</v>
      </c>
      <c r="F193" s="248">
        <v>11520.81</v>
      </c>
    </row>
    <row r="194" spans="1:8">
      <c r="A194" s="252">
        <v>6927001</v>
      </c>
      <c r="B194" s="251" t="s">
        <v>345</v>
      </c>
      <c r="E194" s="250">
        <v>11362.77</v>
      </c>
      <c r="F194" s="250">
        <v>11362.77</v>
      </c>
      <c r="H194" s="250">
        <v>0</v>
      </c>
    </row>
    <row r="196" spans="1:8">
      <c r="A196" s="252">
        <v>6927002</v>
      </c>
      <c r="B196" s="251" t="s">
        <v>344</v>
      </c>
      <c r="E196" s="250">
        <v>158.04</v>
      </c>
      <c r="F196" s="250">
        <v>158.04</v>
      </c>
      <c r="H196" s="250">
        <v>0</v>
      </c>
    </row>
    <row r="197" spans="1:8">
      <c r="A197" s="253">
        <v>6928</v>
      </c>
      <c r="B197" s="249" t="s">
        <v>343</v>
      </c>
      <c r="C197" s="248">
        <v>0</v>
      </c>
      <c r="D197" s="248">
        <v>0</v>
      </c>
      <c r="E197" s="248">
        <v>3779.54</v>
      </c>
      <c r="F197" s="248">
        <v>3779.54</v>
      </c>
    </row>
    <row r="198" spans="1:8">
      <c r="A198" s="252">
        <v>69280000</v>
      </c>
      <c r="B198" s="251" t="s">
        <v>343</v>
      </c>
      <c r="E198" s="250">
        <v>3779.54</v>
      </c>
      <c r="F198" s="250">
        <v>3779.54</v>
      </c>
      <c r="H198" s="250">
        <v>0</v>
      </c>
    </row>
    <row r="199" spans="1:8">
      <c r="A199" s="253">
        <v>6929</v>
      </c>
      <c r="B199" s="249" t="s">
        <v>342</v>
      </c>
      <c r="C199" s="248">
        <v>0</v>
      </c>
      <c r="D199" s="248">
        <v>0</v>
      </c>
      <c r="E199" s="248">
        <v>3355</v>
      </c>
      <c r="F199" s="248">
        <v>3355</v>
      </c>
    </row>
    <row r="200" spans="1:8">
      <c r="A200" s="252">
        <v>6929001</v>
      </c>
      <c r="B200" s="251" t="s">
        <v>342</v>
      </c>
      <c r="E200" s="250">
        <v>3355</v>
      </c>
      <c r="F200" s="250">
        <v>3355</v>
      </c>
      <c r="H200" s="250">
        <v>0</v>
      </c>
    </row>
    <row r="201" spans="1:8">
      <c r="A201" s="253">
        <v>695</v>
      </c>
      <c r="B201" s="249" t="s">
        <v>70</v>
      </c>
      <c r="C201" s="248">
        <v>0</v>
      </c>
      <c r="D201" s="248">
        <v>29794.99</v>
      </c>
      <c r="E201" s="248">
        <v>0</v>
      </c>
      <c r="F201" s="248">
        <v>5321.1</v>
      </c>
      <c r="H201" s="248">
        <v>35116.089999999997</v>
      </c>
    </row>
    <row r="202" spans="1:8">
      <c r="A202" s="253">
        <v>6952</v>
      </c>
      <c r="B202" s="249" t="s">
        <v>341</v>
      </c>
      <c r="C202" s="248">
        <v>0</v>
      </c>
      <c r="D202" s="248">
        <v>29794.99</v>
      </c>
      <c r="E202" s="248">
        <v>0</v>
      </c>
      <c r="F202" s="248">
        <v>5321.1</v>
      </c>
      <c r="H202" s="248">
        <v>35116.089999999997</v>
      </c>
    </row>
    <row r="203" spans="1:8">
      <c r="A203" s="253">
        <v>69521</v>
      </c>
      <c r="B203" s="249" t="s">
        <v>340</v>
      </c>
      <c r="C203" s="248">
        <v>0</v>
      </c>
      <c r="D203" s="248">
        <v>596.16999999999996</v>
      </c>
      <c r="E203" s="248">
        <v>0</v>
      </c>
      <c r="F203" s="248">
        <v>92.89</v>
      </c>
      <c r="H203" s="248">
        <v>689.06</v>
      </c>
    </row>
    <row r="204" spans="1:8">
      <c r="A204" s="252">
        <v>6952101</v>
      </c>
      <c r="B204" s="251" t="s">
        <v>340</v>
      </c>
      <c r="D204" s="250">
        <v>587.65</v>
      </c>
      <c r="E204" s="250">
        <v>0</v>
      </c>
      <c r="F204" s="250">
        <v>91.56</v>
      </c>
      <c r="H204" s="250">
        <v>679.21</v>
      </c>
    </row>
    <row r="205" spans="1:8">
      <c r="A205" s="252">
        <v>6952102</v>
      </c>
      <c r="B205" s="251" t="s">
        <v>339</v>
      </c>
      <c r="D205" s="250">
        <v>8.52</v>
      </c>
      <c r="E205" s="250">
        <v>0</v>
      </c>
      <c r="F205" s="250">
        <v>1.33</v>
      </c>
      <c r="H205" s="250">
        <v>9.85</v>
      </c>
    </row>
    <row r="206" spans="1:8">
      <c r="A206" s="253">
        <v>69522</v>
      </c>
      <c r="B206" s="249" t="s">
        <v>338</v>
      </c>
      <c r="C206" s="248">
        <v>0</v>
      </c>
      <c r="D206" s="248">
        <v>29198.82</v>
      </c>
      <c r="E206" s="248">
        <v>0</v>
      </c>
      <c r="F206" s="248">
        <v>5228.21</v>
      </c>
      <c r="H206" s="248">
        <v>34427.03</v>
      </c>
    </row>
    <row r="207" spans="1:8">
      <c r="A207" s="252">
        <v>6952201</v>
      </c>
      <c r="B207" s="251" t="s">
        <v>338</v>
      </c>
      <c r="D207" s="250">
        <v>28779.38</v>
      </c>
      <c r="E207" s="250">
        <v>0</v>
      </c>
      <c r="F207" s="250">
        <v>5155.62</v>
      </c>
      <c r="H207" s="250">
        <v>33935</v>
      </c>
    </row>
    <row r="208" spans="1:8">
      <c r="A208" s="252">
        <v>6952202</v>
      </c>
      <c r="B208" s="251" t="s">
        <v>337</v>
      </c>
      <c r="D208" s="250">
        <v>419.44</v>
      </c>
      <c r="E208" s="250">
        <v>0</v>
      </c>
      <c r="F208" s="250">
        <v>72.59</v>
      </c>
      <c r="H208" s="250">
        <v>492.03</v>
      </c>
    </row>
    <row r="209" spans="1:8">
      <c r="A209" s="253">
        <v>7</v>
      </c>
      <c r="B209" s="249" t="s">
        <v>336</v>
      </c>
      <c r="C209" s="248">
        <v>0</v>
      </c>
      <c r="D209" s="248">
        <v>0</v>
      </c>
      <c r="E209" s="248">
        <v>0</v>
      </c>
      <c r="F209" s="248">
        <v>938149.25</v>
      </c>
      <c r="H209" s="248">
        <v>938149.25</v>
      </c>
    </row>
    <row r="210" spans="1:8">
      <c r="A210" s="253">
        <v>70</v>
      </c>
      <c r="B210" s="249" t="s">
        <v>335</v>
      </c>
      <c r="C210" s="248">
        <v>0</v>
      </c>
      <c r="D210" s="248">
        <v>0</v>
      </c>
      <c r="E210" s="248">
        <v>0</v>
      </c>
      <c r="F210" s="248">
        <v>935413.25</v>
      </c>
      <c r="H210" s="248">
        <v>935413.25</v>
      </c>
    </row>
    <row r="211" spans="1:8">
      <c r="A211" s="253">
        <v>701</v>
      </c>
      <c r="B211" s="249" t="s">
        <v>334</v>
      </c>
      <c r="C211" s="248">
        <v>0</v>
      </c>
      <c r="D211" s="248">
        <v>0</v>
      </c>
      <c r="E211" s="248">
        <v>0</v>
      </c>
      <c r="F211" s="248">
        <v>98638.83</v>
      </c>
      <c r="H211" s="248">
        <v>98638.83</v>
      </c>
    </row>
    <row r="212" spans="1:8">
      <c r="A212" s="253">
        <v>7013</v>
      </c>
      <c r="B212" s="249" t="s">
        <v>333</v>
      </c>
      <c r="C212" s="248">
        <v>0</v>
      </c>
      <c r="D212" s="248">
        <v>0</v>
      </c>
      <c r="E212" s="248">
        <v>0</v>
      </c>
      <c r="F212" s="248">
        <v>2.64</v>
      </c>
      <c r="H212" s="248">
        <v>2.64</v>
      </c>
    </row>
    <row r="213" spans="1:8">
      <c r="A213" s="252">
        <v>7013001</v>
      </c>
      <c r="B213" s="251" t="s">
        <v>332</v>
      </c>
      <c r="E213" s="250">
        <v>0</v>
      </c>
      <c r="F213" s="250">
        <v>2.64</v>
      </c>
      <c r="H213" s="250">
        <v>2.64</v>
      </c>
    </row>
    <row r="214" spans="1:8">
      <c r="A214" s="253">
        <v>7014</v>
      </c>
      <c r="B214" s="249" t="s">
        <v>331</v>
      </c>
      <c r="C214" s="248">
        <v>0</v>
      </c>
      <c r="D214" s="248">
        <v>0</v>
      </c>
      <c r="E214" s="248">
        <v>0</v>
      </c>
      <c r="F214" s="248">
        <v>34200.559999999998</v>
      </c>
      <c r="H214" s="248">
        <v>34200.559999999998</v>
      </c>
    </row>
    <row r="215" spans="1:8">
      <c r="A215" s="252">
        <v>7014001</v>
      </c>
      <c r="B215" s="251" t="s">
        <v>330</v>
      </c>
      <c r="E215" s="250">
        <v>0</v>
      </c>
      <c r="F215" s="250">
        <v>2409</v>
      </c>
      <c r="H215" s="250">
        <v>2409</v>
      </c>
    </row>
    <row r="216" spans="1:8">
      <c r="A216" s="252">
        <v>7014003</v>
      </c>
      <c r="B216" s="251" t="s">
        <v>329</v>
      </c>
      <c r="E216" s="250">
        <v>0</v>
      </c>
      <c r="F216" s="250">
        <v>31791.56</v>
      </c>
      <c r="H216" s="250">
        <v>31791.56</v>
      </c>
    </row>
    <row r="217" spans="1:8">
      <c r="A217" s="253">
        <v>7015</v>
      </c>
      <c r="B217" s="249" t="s">
        <v>328</v>
      </c>
      <c r="C217" s="248">
        <v>0</v>
      </c>
      <c r="D217" s="248">
        <v>0</v>
      </c>
      <c r="E217" s="248">
        <v>0</v>
      </c>
      <c r="F217" s="248">
        <v>64211.66</v>
      </c>
      <c r="H217" s="248">
        <v>64211.66</v>
      </c>
    </row>
    <row r="218" spans="1:8">
      <c r="A218" s="252">
        <v>7015001</v>
      </c>
      <c r="B218" s="251" t="s">
        <v>327</v>
      </c>
      <c r="E218" s="250">
        <v>0</v>
      </c>
      <c r="F218" s="250">
        <v>44262.78</v>
      </c>
      <c r="H218" s="250">
        <v>44262.78</v>
      </c>
    </row>
    <row r="219" spans="1:8">
      <c r="A219" s="252">
        <v>7015003</v>
      </c>
      <c r="B219" s="251" t="s">
        <v>326</v>
      </c>
      <c r="E219" s="250">
        <v>0</v>
      </c>
      <c r="F219" s="250">
        <v>19948.88</v>
      </c>
      <c r="H219" s="250">
        <v>19948.88</v>
      </c>
    </row>
    <row r="220" spans="1:8">
      <c r="A220" s="253">
        <v>7016</v>
      </c>
      <c r="B220" s="249" t="s">
        <v>325</v>
      </c>
      <c r="C220" s="248">
        <v>0</v>
      </c>
      <c r="D220" s="248">
        <v>0</v>
      </c>
      <c r="E220" s="248">
        <v>0</v>
      </c>
      <c r="F220" s="248">
        <v>223.97</v>
      </c>
      <c r="H220" s="248">
        <v>223.97</v>
      </c>
    </row>
    <row r="221" spans="1:8">
      <c r="A221" s="252">
        <v>7016003</v>
      </c>
      <c r="B221" s="251" t="s">
        <v>324</v>
      </c>
      <c r="E221" s="250">
        <v>0</v>
      </c>
      <c r="F221" s="250">
        <v>223.97</v>
      </c>
      <c r="H221" s="250">
        <v>223.97</v>
      </c>
    </row>
    <row r="222" spans="1:8">
      <c r="A222" s="253">
        <v>702</v>
      </c>
      <c r="B222" s="249" t="s">
        <v>323</v>
      </c>
      <c r="C222" s="248">
        <v>0</v>
      </c>
      <c r="D222" s="248">
        <v>0</v>
      </c>
      <c r="E222" s="248">
        <v>0</v>
      </c>
      <c r="F222" s="248">
        <v>836774.42</v>
      </c>
      <c r="H222" s="248">
        <v>836774.42</v>
      </c>
    </row>
    <row r="223" spans="1:8">
      <c r="A223" s="253">
        <v>7024</v>
      </c>
      <c r="B223" s="249" t="s">
        <v>322</v>
      </c>
      <c r="C223" s="248">
        <v>0</v>
      </c>
      <c r="D223" s="248">
        <v>0</v>
      </c>
      <c r="E223" s="248">
        <v>0</v>
      </c>
      <c r="F223" s="248">
        <v>804477.13</v>
      </c>
      <c r="H223" s="248">
        <v>804477.13</v>
      </c>
    </row>
    <row r="224" spans="1:8">
      <c r="A224" s="252">
        <v>7024001</v>
      </c>
      <c r="B224" s="251" t="s">
        <v>322</v>
      </c>
      <c r="E224" s="250">
        <v>0</v>
      </c>
      <c r="F224" s="250">
        <v>804477.13</v>
      </c>
      <c r="H224" s="250">
        <v>804477.13</v>
      </c>
    </row>
    <row r="225" spans="1:8">
      <c r="A225" s="253">
        <v>7025</v>
      </c>
      <c r="B225" s="249" t="s">
        <v>321</v>
      </c>
      <c r="C225" s="248">
        <v>0</v>
      </c>
      <c r="D225" s="248">
        <v>0</v>
      </c>
      <c r="E225" s="248">
        <v>0</v>
      </c>
      <c r="F225" s="248">
        <v>32297.29</v>
      </c>
      <c r="H225" s="248">
        <v>32297.29</v>
      </c>
    </row>
    <row r="227" spans="1:8">
      <c r="A227" s="252">
        <v>7025001</v>
      </c>
      <c r="B227" s="251" t="s">
        <v>321</v>
      </c>
      <c r="E227" s="250">
        <v>0</v>
      </c>
      <c r="F227" s="250">
        <v>32297.29</v>
      </c>
      <c r="H227" s="250">
        <v>32297.29</v>
      </c>
    </row>
    <row r="228" spans="1:8">
      <c r="A228" s="253">
        <v>74</v>
      </c>
      <c r="B228" s="249" t="s">
        <v>320</v>
      </c>
      <c r="C228" s="248">
        <v>0</v>
      </c>
      <c r="D228" s="248">
        <v>0</v>
      </c>
      <c r="E228" s="248">
        <v>0</v>
      </c>
      <c r="F228" s="248">
        <v>2736</v>
      </c>
      <c r="H228" s="248">
        <v>2736</v>
      </c>
    </row>
    <row r="229" spans="1:8">
      <c r="A229" s="253">
        <v>741</v>
      </c>
      <c r="B229" s="249" t="s">
        <v>319</v>
      </c>
      <c r="C229" s="248">
        <v>0</v>
      </c>
      <c r="D229" s="248">
        <v>0</v>
      </c>
      <c r="E229" s="248">
        <v>0</v>
      </c>
      <c r="F229" s="248">
        <v>2736</v>
      </c>
      <c r="H229" s="248">
        <v>2736</v>
      </c>
    </row>
    <row r="230" spans="1:8">
      <c r="A230" s="253">
        <v>7412</v>
      </c>
      <c r="B230" s="249" t="s">
        <v>318</v>
      </c>
      <c r="C230" s="248">
        <v>0</v>
      </c>
      <c r="D230" s="248">
        <v>0</v>
      </c>
      <c r="E230" s="248">
        <v>0</v>
      </c>
      <c r="F230" s="248">
        <v>2736</v>
      </c>
      <c r="H230" s="248">
        <v>2736</v>
      </c>
    </row>
    <row r="231" spans="1:8">
      <c r="A231" s="252">
        <v>7412001</v>
      </c>
      <c r="B231" s="251" t="s">
        <v>318</v>
      </c>
      <c r="E231" s="250">
        <v>0</v>
      </c>
      <c r="F231" s="250">
        <v>2736</v>
      </c>
      <c r="H231" s="250">
        <v>2736</v>
      </c>
    </row>
    <row r="232" spans="1:8">
      <c r="A232" s="253">
        <v>8</v>
      </c>
      <c r="B232" s="249" t="s">
        <v>317</v>
      </c>
      <c r="C232" s="248">
        <v>0</v>
      </c>
      <c r="D232" s="248">
        <v>0</v>
      </c>
      <c r="E232" s="248">
        <v>938645.25</v>
      </c>
      <c r="F232" s="248">
        <v>0</v>
      </c>
      <c r="G232" s="248">
        <v>938645.25</v>
      </c>
    </row>
    <row r="233" spans="1:8">
      <c r="A233" s="253">
        <v>87</v>
      </c>
      <c r="B233" s="249" t="s">
        <v>316</v>
      </c>
      <c r="C233" s="248">
        <v>0</v>
      </c>
      <c r="D233" s="248">
        <v>0</v>
      </c>
      <c r="E233" s="248">
        <v>938645.25</v>
      </c>
      <c r="F233" s="248">
        <v>0</v>
      </c>
      <c r="G233" s="248">
        <v>938645.25</v>
      </c>
    </row>
    <row r="234" spans="1:8">
      <c r="A234" s="253">
        <v>8701</v>
      </c>
      <c r="B234" s="249" t="s">
        <v>315</v>
      </c>
      <c r="C234" s="248">
        <v>0</v>
      </c>
      <c r="D234" s="248">
        <v>0</v>
      </c>
      <c r="E234" s="248">
        <v>804526.9</v>
      </c>
      <c r="F234" s="248">
        <v>0</v>
      </c>
      <c r="G234" s="248">
        <v>804526.9</v>
      </c>
    </row>
    <row r="235" spans="1:8">
      <c r="A235" s="253">
        <v>87010</v>
      </c>
      <c r="B235" s="249" t="s">
        <v>314</v>
      </c>
      <c r="C235" s="248">
        <v>0</v>
      </c>
      <c r="D235" s="248">
        <v>0</v>
      </c>
      <c r="E235" s="248">
        <v>802458.71</v>
      </c>
      <c r="F235" s="248">
        <v>0</v>
      </c>
      <c r="G235" s="248">
        <v>802458.71</v>
      </c>
    </row>
    <row r="236" spans="1:8">
      <c r="A236" s="252">
        <v>8701001</v>
      </c>
      <c r="B236" s="251" t="s">
        <v>313</v>
      </c>
      <c r="E236" s="250">
        <v>10992.82</v>
      </c>
      <c r="F236" s="250">
        <v>0</v>
      </c>
      <c r="G236" s="250">
        <v>10992.82</v>
      </c>
    </row>
    <row r="237" spans="1:8">
      <c r="A237" s="252">
        <v>8701002</v>
      </c>
      <c r="B237" s="251" t="s">
        <v>312</v>
      </c>
      <c r="E237" s="250">
        <v>791465.89</v>
      </c>
      <c r="F237" s="250">
        <v>0</v>
      </c>
      <c r="G237" s="250">
        <v>791465.89</v>
      </c>
    </row>
    <row r="238" spans="1:8">
      <c r="A238" s="253">
        <v>87012</v>
      </c>
      <c r="B238" s="249" t="s">
        <v>311</v>
      </c>
      <c r="C238" s="248">
        <v>0</v>
      </c>
      <c r="D238" s="248">
        <v>0</v>
      </c>
      <c r="E238" s="248">
        <v>2068.19</v>
      </c>
      <c r="F238" s="248">
        <v>0</v>
      </c>
      <c r="G238" s="248">
        <v>2068.19</v>
      </c>
    </row>
    <row r="239" spans="1:8">
      <c r="A239" s="252">
        <v>8701202</v>
      </c>
      <c r="B239" s="251" t="s">
        <v>310</v>
      </c>
      <c r="E239" s="250">
        <v>2068.19</v>
      </c>
      <c r="F239" s="250">
        <v>0</v>
      </c>
      <c r="G239" s="250">
        <v>2068.19</v>
      </c>
    </row>
    <row r="240" spans="1:8">
      <c r="A240" s="253">
        <v>8702</v>
      </c>
      <c r="B240" s="249" t="s">
        <v>309</v>
      </c>
      <c r="C240" s="248">
        <v>0</v>
      </c>
      <c r="D240" s="248">
        <v>0</v>
      </c>
      <c r="E240" s="248">
        <v>11725.02</v>
      </c>
      <c r="F240" s="248">
        <v>0</v>
      </c>
      <c r="G240" s="248">
        <v>11725.02</v>
      </c>
    </row>
    <row r="241" spans="1:7">
      <c r="A241" s="252">
        <v>8702001</v>
      </c>
      <c r="B241" s="251" t="s">
        <v>308</v>
      </c>
      <c r="E241" s="250">
        <v>159.37</v>
      </c>
      <c r="F241" s="250">
        <v>0</v>
      </c>
      <c r="G241" s="250">
        <v>159.37</v>
      </c>
    </row>
    <row r="242" spans="1:7">
      <c r="A242" s="252">
        <v>8702002</v>
      </c>
      <c r="B242" s="251" t="s">
        <v>307</v>
      </c>
      <c r="E242" s="250">
        <v>11565.65</v>
      </c>
      <c r="F242" s="250">
        <v>0</v>
      </c>
      <c r="G242" s="250">
        <v>11565.65</v>
      </c>
    </row>
    <row r="243" spans="1:7">
      <c r="A243" s="253">
        <v>8703</v>
      </c>
      <c r="B243" s="249" t="s">
        <v>306</v>
      </c>
      <c r="C243" s="248">
        <v>0</v>
      </c>
      <c r="D243" s="248">
        <v>0</v>
      </c>
      <c r="E243" s="248">
        <v>46674.42</v>
      </c>
      <c r="F243" s="248">
        <v>0</v>
      </c>
      <c r="G243" s="248">
        <v>46674.42</v>
      </c>
    </row>
    <row r="244" spans="1:7">
      <c r="A244" s="252">
        <v>8703002</v>
      </c>
      <c r="B244" s="251" t="s">
        <v>305</v>
      </c>
      <c r="E244" s="250">
        <v>46674.42</v>
      </c>
      <c r="F244" s="250">
        <v>0</v>
      </c>
      <c r="G244" s="250">
        <v>46674.42</v>
      </c>
    </row>
    <row r="245" spans="1:7">
      <c r="A245" s="253">
        <v>8704</v>
      </c>
      <c r="B245" s="249" t="s">
        <v>304</v>
      </c>
      <c r="C245" s="248">
        <v>0</v>
      </c>
      <c r="D245" s="248">
        <v>0</v>
      </c>
      <c r="E245" s="248">
        <v>10650.88</v>
      </c>
      <c r="F245" s="248">
        <v>0</v>
      </c>
      <c r="G245" s="248">
        <v>10650.88</v>
      </c>
    </row>
    <row r="246" spans="1:7">
      <c r="A246" s="252">
        <v>8704001</v>
      </c>
      <c r="B246" s="251" t="s">
        <v>303</v>
      </c>
      <c r="E246" s="250">
        <v>6502.22</v>
      </c>
      <c r="F246" s="250">
        <v>0</v>
      </c>
      <c r="G246" s="250">
        <v>6502.22</v>
      </c>
    </row>
    <row r="247" spans="1:7">
      <c r="A247" s="253">
        <v>87041</v>
      </c>
      <c r="B247" s="249" t="s">
        <v>302</v>
      </c>
      <c r="C247" s="248">
        <v>0</v>
      </c>
      <c r="D247" s="248">
        <v>0</v>
      </c>
      <c r="E247" s="248">
        <v>2597.3200000000002</v>
      </c>
      <c r="F247" s="248">
        <v>0</v>
      </c>
      <c r="G247" s="248">
        <v>2597.3200000000002</v>
      </c>
    </row>
    <row r="248" spans="1:7">
      <c r="A248" s="252">
        <v>8704101</v>
      </c>
      <c r="B248" s="251" t="s">
        <v>301</v>
      </c>
      <c r="E248" s="250">
        <v>449.67</v>
      </c>
      <c r="F248" s="250">
        <v>0</v>
      </c>
      <c r="G248" s="250">
        <v>449.67</v>
      </c>
    </row>
    <row r="249" spans="1:7">
      <c r="A249" s="252">
        <v>8704102</v>
      </c>
      <c r="B249" s="251" t="s">
        <v>300</v>
      </c>
      <c r="E249" s="250">
        <v>403.19</v>
      </c>
      <c r="F249" s="250">
        <v>0</v>
      </c>
      <c r="G249" s="250">
        <v>403.19</v>
      </c>
    </row>
    <row r="250" spans="1:7">
      <c r="A250" s="252">
        <v>8704103</v>
      </c>
      <c r="B250" s="251" t="s">
        <v>299</v>
      </c>
      <c r="E250" s="250">
        <v>468.55</v>
      </c>
      <c r="F250" s="250">
        <v>0</v>
      </c>
      <c r="G250" s="250">
        <v>468.55</v>
      </c>
    </row>
    <row r="251" spans="1:7">
      <c r="A251" s="252">
        <v>8704104</v>
      </c>
      <c r="B251" s="251" t="s">
        <v>298</v>
      </c>
      <c r="E251" s="250">
        <v>483.17</v>
      </c>
      <c r="F251" s="250">
        <v>0</v>
      </c>
      <c r="G251" s="250">
        <v>483.17</v>
      </c>
    </row>
    <row r="252" spans="1:7">
      <c r="A252" s="252">
        <v>8704105</v>
      </c>
      <c r="B252" s="251" t="s">
        <v>297</v>
      </c>
      <c r="E252" s="250">
        <v>483.26</v>
      </c>
      <c r="F252" s="250">
        <v>0</v>
      </c>
      <c r="G252" s="250">
        <v>483.26</v>
      </c>
    </row>
    <row r="253" spans="1:7">
      <c r="A253" s="252">
        <v>8704106</v>
      </c>
      <c r="B253" s="251" t="s">
        <v>296</v>
      </c>
      <c r="E253" s="250">
        <v>309.48</v>
      </c>
      <c r="F253" s="250">
        <v>0</v>
      </c>
      <c r="G253" s="250">
        <v>309.48</v>
      </c>
    </row>
    <row r="254" spans="1:7">
      <c r="A254" s="253">
        <v>87043</v>
      </c>
      <c r="B254" s="249" t="s">
        <v>295</v>
      </c>
      <c r="C254" s="248">
        <v>0</v>
      </c>
      <c r="D254" s="248">
        <v>0</v>
      </c>
      <c r="E254" s="248">
        <v>677.68</v>
      </c>
      <c r="F254" s="248">
        <v>0</v>
      </c>
      <c r="G254" s="248">
        <v>677.68</v>
      </c>
    </row>
    <row r="255" spans="1:7">
      <c r="A255" s="252">
        <v>8704301</v>
      </c>
      <c r="B255" s="251" t="s">
        <v>294</v>
      </c>
      <c r="E255" s="250">
        <v>100</v>
      </c>
      <c r="F255" s="250">
        <v>0</v>
      </c>
      <c r="G255" s="250">
        <v>100</v>
      </c>
    </row>
    <row r="256" spans="1:7">
      <c r="A256" s="252">
        <v>8704302</v>
      </c>
      <c r="B256" s="251" t="s">
        <v>293</v>
      </c>
      <c r="E256" s="250">
        <v>76.86</v>
      </c>
      <c r="F256" s="250">
        <v>0</v>
      </c>
      <c r="G256" s="250">
        <v>76.86</v>
      </c>
    </row>
    <row r="258" spans="1:7">
      <c r="A258" s="252">
        <v>8704303</v>
      </c>
      <c r="B258" s="251" t="s">
        <v>292</v>
      </c>
      <c r="E258" s="250">
        <v>76.87</v>
      </c>
      <c r="F258" s="250">
        <v>0</v>
      </c>
      <c r="G258" s="250">
        <v>76.87</v>
      </c>
    </row>
    <row r="259" spans="1:7">
      <c r="A259" s="252">
        <v>8704304</v>
      </c>
      <c r="B259" s="251" t="s">
        <v>291</v>
      </c>
      <c r="E259" s="250">
        <v>76.86</v>
      </c>
      <c r="F259" s="250">
        <v>0</v>
      </c>
      <c r="G259" s="250">
        <v>76.86</v>
      </c>
    </row>
    <row r="260" spans="1:7">
      <c r="A260" s="252">
        <v>8704305</v>
      </c>
      <c r="B260" s="251" t="s">
        <v>290</v>
      </c>
      <c r="E260" s="250">
        <v>76.87</v>
      </c>
      <c r="F260" s="250">
        <v>0</v>
      </c>
      <c r="G260" s="250">
        <v>76.87</v>
      </c>
    </row>
    <row r="261" spans="1:7">
      <c r="A261" s="252">
        <v>8704306</v>
      </c>
      <c r="B261" s="251" t="s">
        <v>289</v>
      </c>
      <c r="E261" s="250">
        <v>76.87</v>
      </c>
      <c r="F261" s="250">
        <v>0</v>
      </c>
      <c r="G261" s="250">
        <v>76.87</v>
      </c>
    </row>
    <row r="262" spans="1:7">
      <c r="A262" s="252">
        <v>8704307</v>
      </c>
      <c r="B262" s="251" t="s">
        <v>288</v>
      </c>
      <c r="E262" s="250">
        <v>108.97</v>
      </c>
      <c r="F262" s="250">
        <v>0</v>
      </c>
      <c r="G262" s="250">
        <v>108.97</v>
      </c>
    </row>
    <row r="263" spans="1:7">
      <c r="A263" s="252">
        <v>8704308</v>
      </c>
      <c r="B263" s="251" t="s">
        <v>287</v>
      </c>
      <c r="E263" s="250">
        <v>84.38</v>
      </c>
      <c r="F263" s="250">
        <v>0</v>
      </c>
      <c r="G263" s="250">
        <v>84.38</v>
      </c>
    </row>
    <row r="264" spans="1:7">
      <c r="A264" s="253">
        <v>87044</v>
      </c>
      <c r="B264" s="249" t="s">
        <v>286</v>
      </c>
      <c r="C264" s="248">
        <v>0</v>
      </c>
      <c r="D264" s="248">
        <v>0</v>
      </c>
      <c r="E264" s="248">
        <v>685.24</v>
      </c>
      <c r="F264" s="248">
        <v>0</v>
      </c>
      <c r="G264" s="248">
        <v>685.24</v>
      </c>
    </row>
    <row r="265" spans="1:7">
      <c r="A265" s="252">
        <v>8704402</v>
      </c>
      <c r="B265" s="251" t="s">
        <v>285</v>
      </c>
      <c r="E265" s="250">
        <v>98.6</v>
      </c>
      <c r="F265" s="250">
        <v>0</v>
      </c>
      <c r="G265" s="250">
        <v>98.6</v>
      </c>
    </row>
    <row r="266" spans="1:7">
      <c r="A266" s="252">
        <v>8704403</v>
      </c>
      <c r="B266" s="251" t="s">
        <v>284</v>
      </c>
      <c r="E266" s="250">
        <v>128.24</v>
      </c>
      <c r="F266" s="250">
        <v>0</v>
      </c>
      <c r="G266" s="250">
        <v>128.24</v>
      </c>
    </row>
    <row r="267" spans="1:7">
      <c r="A267" s="252">
        <v>8704404</v>
      </c>
      <c r="B267" s="251" t="s">
        <v>283</v>
      </c>
      <c r="E267" s="250">
        <v>112.17</v>
      </c>
      <c r="F267" s="250">
        <v>0</v>
      </c>
      <c r="G267" s="250">
        <v>112.17</v>
      </c>
    </row>
    <row r="268" spans="1:7">
      <c r="A268" s="252">
        <v>8704405</v>
      </c>
      <c r="B268" s="251" t="s">
        <v>282</v>
      </c>
      <c r="E268" s="250">
        <v>116.53</v>
      </c>
      <c r="F268" s="250">
        <v>0</v>
      </c>
      <c r="G268" s="250">
        <v>116.53</v>
      </c>
    </row>
    <row r="269" spans="1:7">
      <c r="A269" s="252">
        <v>8704406</v>
      </c>
      <c r="B269" s="251" t="s">
        <v>281</v>
      </c>
      <c r="E269" s="250">
        <v>105.05</v>
      </c>
      <c r="F269" s="250">
        <v>0</v>
      </c>
      <c r="G269" s="250">
        <v>105.05</v>
      </c>
    </row>
    <row r="270" spans="1:7">
      <c r="A270" s="252">
        <v>8704407</v>
      </c>
      <c r="B270" s="251" t="s">
        <v>280</v>
      </c>
      <c r="E270" s="250">
        <v>124.65</v>
      </c>
      <c r="F270" s="250">
        <v>0</v>
      </c>
      <c r="G270" s="250">
        <v>124.65</v>
      </c>
    </row>
    <row r="271" spans="1:7">
      <c r="A271" s="253">
        <v>87045</v>
      </c>
      <c r="B271" s="249" t="s">
        <v>279</v>
      </c>
      <c r="C271" s="248">
        <v>0</v>
      </c>
      <c r="D271" s="248">
        <v>0</v>
      </c>
      <c r="E271" s="248">
        <v>188.42</v>
      </c>
      <c r="F271" s="248">
        <v>0</v>
      </c>
      <c r="G271" s="248">
        <v>188.42</v>
      </c>
    </row>
    <row r="272" spans="1:7">
      <c r="A272" s="252">
        <v>8704500</v>
      </c>
      <c r="B272" s="251" t="s">
        <v>279</v>
      </c>
      <c r="E272" s="250">
        <v>188.42</v>
      </c>
      <c r="F272" s="250">
        <v>0</v>
      </c>
      <c r="G272" s="250">
        <v>188.42</v>
      </c>
    </row>
    <row r="273" spans="1:7">
      <c r="A273" s="253">
        <v>8705</v>
      </c>
      <c r="B273" s="249" t="s">
        <v>278</v>
      </c>
      <c r="C273" s="248">
        <v>0</v>
      </c>
      <c r="D273" s="248">
        <v>0</v>
      </c>
      <c r="E273" s="248">
        <v>69.7</v>
      </c>
      <c r="F273" s="248">
        <v>0</v>
      </c>
      <c r="G273" s="248">
        <v>69.7</v>
      </c>
    </row>
    <row r="274" spans="1:7">
      <c r="A274" s="252">
        <v>8705001</v>
      </c>
      <c r="B274" s="251" t="s">
        <v>278</v>
      </c>
      <c r="E274" s="250">
        <v>69.7</v>
      </c>
      <c r="F274" s="250">
        <v>0</v>
      </c>
      <c r="G274" s="250">
        <v>69.7</v>
      </c>
    </row>
    <row r="275" spans="1:7">
      <c r="A275" s="253">
        <v>8706</v>
      </c>
      <c r="B275" s="249" t="s">
        <v>277</v>
      </c>
      <c r="C275" s="248">
        <v>0</v>
      </c>
      <c r="D275" s="248">
        <v>0</v>
      </c>
      <c r="E275" s="248">
        <v>47304.44</v>
      </c>
      <c r="F275" s="248">
        <v>0</v>
      </c>
      <c r="G275" s="248">
        <v>47304.44</v>
      </c>
    </row>
    <row r="276" spans="1:7">
      <c r="A276" s="252">
        <v>8706002</v>
      </c>
      <c r="B276" s="251" t="s">
        <v>276</v>
      </c>
      <c r="E276" s="250">
        <v>6253.31</v>
      </c>
      <c r="F276" s="250">
        <v>0</v>
      </c>
      <c r="G276" s="250">
        <v>6253.31</v>
      </c>
    </row>
    <row r="277" spans="1:7">
      <c r="A277" s="252">
        <v>8706003</v>
      </c>
      <c r="B277" s="251" t="s">
        <v>275</v>
      </c>
      <c r="E277" s="250">
        <v>127.9</v>
      </c>
      <c r="F277" s="250">
        <v>0</v>
      </c>
      <c r="G277" s="250">
        <v>127.9</v>
      </c>
    </row>
    <row r="278" spans="1:7">
      <c r="A278" s="252">
        <v>8706004</v>
      </c>
      <c r="B278" s="251" t="s">
        <v>274</v>
      </c>
      <c r="E278" s="250">
        <v>3530.13</v>
      </c>
      <c r="F278" s="250">
        <v>0</v>
      </c>
      <c r="G278" s="250">
        <v>3530.13</v>
      </c>
    </row>
    <row r="279" spans="1:7">
      <c r="A279" s="252">
        <v>8706005</v>
      </c>
      <c r="B279" s="251" t="s">
        <v>273</v>
      </c>
      <c r="E279" s="250">
        <v>3410.22</v>
      </c>
      <c r="F279" s="250">
        <v>0</v>
      </c>
      <c r="G279" s="250">
        <v>3410.22</v>
      </c>
    </row>
    <row r="280" spans="1:7">
      <c r="A280" s="252">
        <v>8706006</v>
      </c>
      <c r="B280" s="251" t="s">
        <v>272</v>
      </c>
      <c r="E280" s="250">
        <v>3541.54</v>
      </c>
      <c r="F280" s="250">
        <v>0</v>
      </c>
      <c r="G280" s="250">
        <v>3541.54</v>
      </c>
    </row>
    <row r="281" spans="1:7">
      <c r="A281" s="252">
        <v>8706007</v>
      </c>
      <c r="B281" s="251" t="s">
        <v>271</v>
      </c>
      <c r="E281" s="250">
        <v>10686.31</v>
      </c>
      <c r="F281" s="250">
        <v>0</v>
      </c>
      <c r="G281" s="250">
        <v>10686.31</v>
      </c>
    </row>
    <row r="282" spans="1:7">
      <c r="A282" s="252">
        <v>8706008</v>
      </c>
      <c r="B282" s="251" t="s">
        <v>270</v>
      </c>
      <c r="E282" s="250">
        <v>5681.19</v>
      </c>
      <c r="F282" s="250">
        <v>0</v>
      </c>
      <c r="G282" s="250">
        <v>5681.19</v>
      </c>
    </row>
    <row r="283" spans="1:7">
      <c r="A283" s="252">
        <v>8706009</v>
      </c>
      <c r="B283" s="251" t="s">
        <v>269</v>
      </c>
      <c r="E283" s="250">
        <v>8686.49</v>
      </c>
      <c r="F283" s="250">
        <v>0</v>
      </c>
      <c r="G283" s="250">
        <v>8686.49</v>
      </c>
    </row>
    <row r="284" spans="1:7">
      <c r="A284" s="252">
        <v>8706010</v>
      </c>
      <c r="B284" s="251" t="s">
        <v>268</v>
      </c>
      <c r="E284" s="250">
        <v>5387.35</v>
      </c>
      <c r="F284" s="250">
        <v>0</v>
      </c>
      <c r="G284" s="250">
        <v>5387.35</v>
      </c>
    </row>
    <row r="285" spans="1:7">
      <c r="A285" s="253">
        <v>8707</v>
      </c>
      <c r="B285" s="249" t="s">
        <v>267</v>
      </c>
      <c r="C285" s="248">
        <v>0</v>
      </c>
      <c r="D285" s="248">
        <v>0</v>
      </c>
      <c r="E285" s="248">
        <v>317.94</v>
      </c>
      <c r="F285" s="248">
        <v>0</v>
      </c>
      <c r="G285" s="248">
        <v>317.94</v>
      </c>
    </row>
    <row r="286" spans="1:7">
      <c r="A286" s="252">
        <v>8707001</v>
      </c>
      <c r="B286" s="251" t="s">
        <v>267</v>
      </c>
      <c r="E286" s="250">
        <v>317.94</v>
      </c>
      <c r="F286" s="250">
        <v>0</v>
      </c>
      <c r="G286" s="250">
        <v>317.94</v>
      </c>
    </row>
    <row r="287" spans="1:7">
      <c r="A287" s="253">
        <v>8708</v>
      </c>
      <c r="B287" s="249" t="s">
        <v>266</v>
      </c>
      <c r="C287" s="248">
        <v>0</v>
      </c>
      <c r="D287" s="248">
        <v>0</v>
      </c>
      <c r="E287" s="248">
        <v>3917.15</v>
      </c>
      <c r="F287" s="248">
        <v>0</v>
      </c>
      <c r="G287" s="248">
        <v>3917.15</v>
      </c>
    </row>
    <row r="289" spans="1:8">
      <c r="A289" s="252">
        <v>87080022</v>
      </c>
      <c r="B289" s="251" t="s">
        <v>265</v>
      </c>
      <c r="E289" s="250">
        <v>3536.47</v>
      </c>
      <c r="F289" s="250">
        <v>0</v>
      </c>
      <c r="G289" s="250">
        <v>3536.47</v>
      </c>
    </row>
    <row r="290" spans="1:8">
      <c r="A290" s="252">
        <v>87080023</v>
      </c>
      <c r="B290" s="251" t="s">
        <v>264</v>
      </c>
      <c r="E290" s="250">
        <v>84.85</v>
      </c>
      <c r="F290" s="250">
        <v>0</v>
      </c>
      <c r="G290" s="250">
        <v>84.85</v>
      </c>
    </row>
    <row r="291" spans="1:8">
      <c r="A291" s="252">
        <v>87080024</v>
      </c>
      <c r="B291" s="251" t="s">
        <v>263</v>
      </c>
      <c r="E291" s="250">
        <v>295.83</v>
      </c>
      <c r="F291" s="250">
        <v>0</v>
      </c>
      <c r="G291" s="250">
        <v>295.83</v>
      </c>
    </row>
    <row r="292" spans="1:8">
      <c r="A292" s="253">
        <v>8710</v>
      </c>
      <c r="B292" s="249" t="s">
        <v>262</v>
      </c>
      <c r="C292" s="248">
        <v>0</v>
      </c>
      <c r="D292" s="248">
        <v>0</v>
      </c>
      <c r="E292" s="248">
        <v>10527.7</v>
      </c>
      <c r="F292" s="248">
        <v>0</v>
      </c>
      <c r="G292" s="248">
        <v>10527.7</v>
      </c>
    </row>
    <row r="293" spans="1:8">
      <c r="A293" s="252">
        <v>8710001</v>
      </c>
      <c r="B293" s="251" t="s">
        <v>261</v>
      </c>
      <c r="E293" s="250">
        <v>2766.83</v>
      </c>
      <c r="F293" s="250">
        <v>0</v>
      </c>
      <c r="G293" s="250">
        <v>2766.83</v>
      </c>
    </row>
    <row r="294" spans="1:8">
      <c r="A294" s="252">
        <v>8710003</v>
      </c>
      <c r="B294" s="251" t="s">
        <v>260</v>
      </c>
      <c r="E294" s="250">
        <v>7760.87</v>
      </c>
      <c r="F294" s="250">
        <v>0</v>
      </c>
      <c r="G294" s="250">
        <v>7760.87</v>
      </c>
    </row>
    <row r="295" spans="1:8">
      <c r="A295" s="253">
        <v>8712</v>
      </c>
      <c r="B295" s="249" t="s">
        <v>259</v>
      </c>
      <c r="C295" s="248">
        <v>0</v>
      </c>
      <c r="D295" s="248">
        <v>0</v>
      </c>
      <c r="E295" s="248">
        <v>2931.1</v>
      </c>
      <c r="F295" s="248">
        <v>0</v>
      </c>
      <c r="G295" s="248">
        <v>2931.1</v>
      </c>
    </row>
    <row r="296" spans="1:8">
      <c r="A296" s="252">
        <v>8712001</v>
      </c>
      <c r="B296" s="251" t="s">
        <v>259</v>
      </c>
      <c r="E296" s="250">
        <v>2931.1</v>
      </c>
      <c r="F296" s="250">
        <v>0</v>
      </c>
      <c r="G296" s="250">
        <v>2931.1</v>
      </c>
    </row>
    <row r="298" spans="1:8">
      <c r="C298" s="248">
        <v>690197.99</v>
      </c>
      <c r="D298" s="248">
        <v>690197.99</v>
      </c>
      <c r="E298" s="248">
        <v>6805720.0899999999</v>
      </c>
      <c r="F298" s="248">
        <v>6805720.0899999999</v>
      </c>
      <c r="G298" s="248">
        <v>2683419.36</v>
      </c>
      <c r="H298" s="248">
        <v>2683419.36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FBA</vt:lpstr>
      <vt:lpstr>VRA</vt:lpstr>
      <vt:lpstr>FS pagal šaltinius</vt:lpstr>
      <vt:lpstr>DK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2023-03-10T06:24:45Z</dcterms:modified>
</cp:coreProperties>
</file>